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Z:\"/>
    </mc:Choice>
  </mc:AlternateContent>
  <xr:revisionPtr revIDLastSave="0" documentId="8_{71061939-3385-4F94-977D-B4ADCAD96540}" xr6:coauthVersionLast="47" xr6:coauthVersionMax="47" xr10:uidLastSave="{00000000-0000-0000-0000-000000000000}"/>
  <workbookProtection workbookAlgorithmName="SHA-512" workbookHashValue="dStAmp7ztIx295iEP2m8H93NT9qwcbsjdA+lJSnA6sFYN1wH6FoGqoauwkkFq56xZd57+TVctbqec9Dw/PoVBg==" workbookSaltValue="MdGcMoSQ+jWfwO9Nt6xRpg==" workbookSpinCount="100000" lockStructure="1"/>
  <bookViews>
    <workbookView xWindow="-108" yWindow="-108" windowWidth="30936" windowHeight="16896" tabRatio="832" firstSheet="5" activeTab="5" xr2:uid="{00000000-000D-0000-FFFF-FFFF00000000}"/>
  </bookViews>
  <sheets>
    <sheet name="Overview" sheetId="8" r:id="rId1"/>
    <sheet name="Instructions" sheetId="14" r:id="rId2"/>
    <sheet name="Risk Categories" sheetId="18" r:id="rId3"/>
    <sheet name="Objectives" sheetId="19" r:id="rId4"/>
    <sheet name="Risk Matrix" sheetId="4" r:id="rId5"/>
    <sheet name="Risk Register" sheetId="1" r:id="rId6"/>
    <sheet name="Risk Charts" sheetId="9" r:id="rId7"/>
    <sheet name="Risk Scales" sheetId="10" r:id="rId8"/>
    <sheet name="Reference" sheetId="20" r:id="rId9"/>
  </sheets>
  <definedNames>
    <definedName name="_xlnm._FilterDatabase" localSheetId="5" hidden="1">'Risk Register'!$A$7:$T$7</definedName>
    <definedName name="_xlnm.Print_Area" localSheetId="5">'Risk Register'!$B$2:$H$20</definedName>
    <definedName name="_xlnm.Print_Titles" localSheetId="5">'Risk Register'!$1:$7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8" i="1"/>
  <c r="H10" i="1"/>
  <c r="H11" i="1"/>
  <c r="H12" i="1"/>
  <c r="N63" i="9" l="1"/>
  <c r="G63" i="9"/>
  <c r="G64" i="9"/>
  <c r="G65" i="9"/>
  <c r="G66" i="9"/>
  <c r="G67" i="9"/>
  <c r="N64" i="9"/>
  <c r="N65" i="9"/>
  <c r="N66" i="9"/>
  <c r="N67" i="9"/>
  <c r="H15" i="1"/>
  <c r="H23" i="1"/>
  <c r="H34" i="1"/>
  <c r="H35" i="1"/>
  <c r="H21"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6" i="1"/>
  <c r="H77" i="1"/>
  <c r="H75" i="1"/>
  <c r="H50" i="1"/>
  <c r="H49" i="1"/>
  <c r="H48" i="1"/>
  <c r="H47" i="1"/>
  <c r="H46" i="1"/>
  <c r="H55" i="1"/>
  <c r="H54" i="1"/>
  <c r="H53" i="1"/>
  <c r="H52" i="1"/>
  <c r="H51" i="1"/>
  <c r="H60" i="1"/>
  <c r="H59" i="1"/>
  <c r="H58" i="1"/>
  <c r="H57" i="1"/>
  <c r="H56" i="1"/>
  <c r="H32" i="1"/>
  <c r="H31" i="1"/>
  <c r="H30" i="1"/>
  <c r="H29" i="1"/>
  <c r="H28" i="1"/>
  <c r="H27" i="1"/>
  <c r="H40" i="1"/>
  <c r="H39" i="1"/>
  <c r="H38" i="1"/>
  <c r="H37" i="1"/>
  <c r="H36" i="1"/>
  <c r="H33" i="1"/>
  <c r="H42" i="1"/>
  <c r="H41" i="1"/>
  <c r="H26" i="1"/>
  <c r="H25" i="1"/>
  <c r="H24" i="1"/>
  <c r="H22" i="1"/>
  <c r="H66" i="1"/>
  <c r="H65" i="1"/>
  <c r="H64" i="1"/>
  <c r="H63" i="1"/>
  <c r="H62" i="1"/>
  <c r="H61" i="1"/>
  <c r="H45" i="1"/>
  <c r="H44" i="1"/>
  <c r="H43" i="1"/>
  <c r="H13" i="1"/>
  <c r="H14" i="1"/>
  <c r="H16" i="1"/>
  <c r="H17" i="1"/>
  <c r="H18" i="1"/>
  <c r="H19" i="1"/>
  <c r="H20" i="1"/>
  <c r="H67" i="1"/>
  <c r="H68" i="1"/>
  <c r="H69" i="1"/>
  <c r="H70" i="1"/>
  <c r="H71" i="1"/>
  <c r="H72" i="1"/>
  <c r="H73" i="1"/>
  <c r="H74" i="1"/>
  <c r="H78" i="1"/>
  <c r="H79" i="1"/>
  <c r="H130" i="1"/>
  <c r="G100" i="9"/>
  <c r="G98" i="9"/>
  <c r="G97" i="9"/>
  <c r="G96" i="9"/>
  <c r="G99" i="9" s="1"/>
  <c r="H100" i="9" s="1"/>
  <c r="G10" i="9" l="1"/>
  <c r="G12" i="9"/>
  <c r="G11" i="9"/>
  <c r="G68" i="9"/>
  <c r="H65" i="9" s="1"/>
  <c r="N68" i="9"/>
  <c r="G101" i="9"/>
  <c r="O63" i="9" l="1"/>
  <c r="G13" i="9"/>
  <c r="H11" i="9" s="1"/>
  <c r="H67" i="9"/>
  <c r="H63" i="9"/>
  <c r="O65" i="9"/>
  <c r="O64" i="9"/>
  <c r="H96" i="9"/>
  <c r="H99" i="9" s="1"/>
  <c r="H97" i="9"/>
  <c r="H64" i="9"/>
  <c r="H66" i="9"/>
  <c r="H98" i="9"/>
  <c r="O66" i="9"/>
  <c r="O67" i="9"/>
  <c r="H12" i="9" l="1"/>
  <c r="H10" i="9"/>
  <c r="H68" i="9"/>
  <c r="O68" i="9"/>
  <c r="H1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LHSC &amp; SJHC</author>
    <author>waltersc</author>
    <author>Candice Spooner</author>
    <author>tc={73FECF32-41FB-4085-9669-9AB91D44957C}</author>
    <author>tc={3F5C05FA-255B-4F93-8E76-9FE499F3888C}</author>
    <author>tc={01ABC89F-0F91-4D6A-ABC1-AB9BA60D17B1}</author>
  </authors>
  <commentList>
    <comment ref="D7" authorId="0" shapeId="0" xr:uid="{00000000-0006-0000-0400-000001000000}">
      <text>
        <r>
          <rPr>
            <b/>
            <sz val="8"/>
            <color indexed="81"/>
            <rFont val="Tahoma"/>
            <family val="2"/>
          </rPr>
          <t>Risk Category:</t>
        </r>
        <r>
          <rPr>
            <sz val="8"/>
            <color indexed="81"/>
            <rFont val="Tahoma"/>
            <family val="2"/>
          </rPr>
          <t xml:space="preserve">
Once you have identified your risks you can group them into categories to help with managing them.  An example would be Technology, Resource, training, etc.</t>
        </r>
      </text>
    </comment>
    <comment ref="E7" authorId="0" shapeId="0" xr:uid="{00000000-0006-0000-0400-000002000000}">
      <text>
        <r>
          <rPr>
            <b/>
            <sz val="8"/>
            <color indexed="81"/>
            <rFont val="Tahoma"/>
            <family val="2"/>
          </rPr>
          <t>Risk Description:</t>
        </r>
        <r>
          <rPr>
            <sz val="8"/>
            <color indexed="81"/>
            <rFont val="Tahoma"/>
            <family val="2"/>
          </rPr>
          <t xml:space="preserve">
Identify anything that might have a negative impact on the project.  Your description should outline the risk to the project.</t>
        </r>
      </text>
    </comment>
    <comment ref="F7" authorId="1" shapeId="0" xr:uid="{00000000-0006-0000-0400-000003000000}">
      <text>
        <r>
          <rPr>
            <b/>
            <sz val="8"/>
            <color indexed="81"/>
            <rFont val="Tahoma"/>
            <family val="2"/>
          </rPr>
          <t>Probability:</t>
        </r>
        <r>
          <rPr>
            <sz val="8"/>
            <color indexed="81"/>
            <rFont val="Tahoma"/>
            <family val="2"/>
          </rPr>
          <t xml:space="preserve">
Probability of the risk materializing. Refer to worksheet &lt;Reference&gt; for additional guidance.
1 - Very unlikely to occur (Remote)
2 - Unlikely to occur (Unlikely)
3 - Even chance of occurring or occasional (Possible)
4 - Likely to occur (Likely)
5 - Very likely to occur (Expected)</t>
        </r>
      </text>
    </comment>
    <comment ref="G7" authorId="1" shapeId="0" xr:uid="{00000000-0006-0000-0400-000004000000}">
      <text>
        <r>
          <rPr>
            <b/>
            <sz val="8"/>
            <color indexed="81"/>
            <rFont val="Tahoma"/>
            <family val="2"/>
          </rPr>
          <t>Impact:</t>
        </r>
        <r>
          <rPr>
            <sz val="8"/>
            <color indexed="81"/>
            <rFont val="Tahoma"/>
            <family val="2"/>
          </rPr>
          <t xml:space="preserve">
Impact to the department/ project if the risk materializes.  Refer to worksheet &lt;Reference&gt; for additional guidance.
1 - Negligible
2 - Minor
3 - Moderate
4 - Serious
5 -  Critical</t>
        </r>
      </text>
    </comment>
    <comment ref="H7" authorId="1" shapeId="0" xr:uid="{00000000-0006-0000-0400-000005000000}">
      <text>
        <r>
          <rPr>
            <b/>
            <sz val="8"/>
            <color indexed="81"/>
            <rFont val="Tahoma"/>
            <family val="2"/>
          </rPr>
          <t>Risk Priority:</t>
        </r>
        <r>
          <rPr>
            <sz val="8"/>
            <color indexed="81"/>
            <rFont val="Tahoma"/>
            <family val="2"/>
          </rPr>
          <t xml:space="preserve">
H = 5 Prob/5 Impact
H = 5 Prob/4 Impact
H = 5 Prob/3 Impact
H = 4 Prob/5 Impact
H = 4 Prob/4 Impact
H = 4 Prob/3 Impact
H = 3 Prob/5 Impact
M = 5 Prob/2 Impact
M = 4 Prob/2 Impact
M = 3 Prob/3 Impact
M = 3 Prob/4 Impact
M = 2 Prob/3 Impact
M = 2 Prob/4 Impact
M = 2 Prob/5 Impact
M = 1 Prob/5 Impact
L = 5 Prob/1 Impact
L = 4 Prob/1 impact
L = 3 Prob/1 Impact
L = 2 Prob/1 Impact
L = 1 Prob/1 impact
L = 3 Prob/2 Impact
L = 2 Prob/2 Impact
L = 1 Prob/2 impact
L = 1 Prob/3 Impact
L = 1 Prob/4 Impact
Refer to worksheet &lt;Risk Maps&gt; which shows these ratings in a chart
</t>
        </r>
        <r>
          <rPr>
            <i/>
            <sz val="8"/>
            <color indexed="81"/>
            <rFont val="Tahoma"/>
            <family val="2"/>
          </rPr>
          <t>Note 1) This column is automatically populated based on the probability and impact rating</t>
        </r>
      </text>
    </comment>
    <comment ref="P7" authorId="2" shapeId="0" xr:uid="{00000000-0006-0000-0400-000006000000}">
      <text>
        <r>
          <rPr>
            <b/>
            <sz val="8"/>
            <color indexed="81"/>
            <rFont val="Tahoma"/>
            <family val="2"/>
          </rPr>
          <t>Most Responsible Person (MRP):</t>
        </r>
        <r>
          <rPr>
            <sz val="8"/>
            <color indexed="81"/>
            <rFont val="Tahoma"/>
            <family val="2"/>
          </rPr>
          <t xml:space="preserve">
The MRP is the person who is responsible for working with the subject matter experts to identify the Risk Control plan and then overseeing the execution and tracking of the control of the risk.</t>
        </r>
      </text>
    </comment>
    <comment ref="Q7" authorId="2" shapeId="0" xr:uid="{00000000-0006-0000-0400-000007000000}">
      <text>
        <r>
          <rPr>
            <b/>
            <sz val="8"/>
            <color indexed="81"/>
            <rFont val="Tahoma"/>
            <family val="2"/>
          </rPr>
          <t>Comments:</t>
        </r>
        <r>
          <rPr>
            <sz val="8"/>
            <color indexed="81"/>
            <rFont val="Tahoma"/>
            <family val="2"/>
          </rPr>
          <t xml:space="preserve">
Insert any comments that are relevant to the risk</t>
        </r>
      </text>
    </comment>
    <comment ref="M9" authorId="3" shapeId="0" xr:uid="{73FECF32-41FB-4085-9669-9AB91D44957C}">
      <text>
        <t>[Threaded comment]
Your version of Excel allows you to read this threaded comment; however, any edits to it will get removed if the file is opened in a newer version of Excel. Learn more: https://go.microsoft.com/fwlink/?linkid=870924
Comment:
    I think this remains a Minor Risk, given our mitigation strategies</t>
      </text>
    </comment>
    <comment ref="E10" authorId="4" shapeId="0" xr:uid="{3F5C05FA-255B-4F93-8E76-9FE499F3888C}">
      <text>
        <t>[Threaded comment]
Your version of Excel allows you to read this threaded comment; however, any edits to it will get removed if the file is opened in a newer version of Excel. Learn more: https://go.microsoft.com/fwlink/?linkid=870924
Comment:
    I added some additional detail to update it to current state</t>
      </text>
    </comment>
    <comment ref="E13" authorId="5" shapeId="0" xr:uid="{01ABC89F-0F91-4D6A-ABC1-AB9BA60D17B1}">
      <text>
        <t>[Threaded comment]
Your version of Excel allows you to read this threaded comment; however, any edits to it will get removed if the file is opened in a newer version of Excel. Learn more: https://go.microsoft.com/fwlink/?linkid=870924
Comment:
    Update provided.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Spooner</author>
  </authors>
  <commentList>
    <comment ref="S8" authorId="0" shapeId="0" xr:uid="{00000000-0006-0000-0600-000001000000}">
      <text>
        <r>
          <rPr>
            <b/>
            <sz val="8"/>
            <color indexed="81"/>
            <rFont val="Tahoma"/>
            <family val="2"/>
          </rPr>
          <t>Subtotal:</t>
        </r>
        <r>
          <rPr>
            <sz val="8"/>
            <color indexed="81"/>
            <rFont val="Tahoma"/>
            <family val="2"/>
          </rPr>
          <t xml:space="preserve">
Excludes risks that are not assessed (such as low risks if the team decided to only assess high and medium priority risks)</t>
        </r>
      </text>
    </comment>
    <comment ref="D99" authorId="0" shapeId="0" xr:uid="{00000000-0006-0000-0600-000004000000}">
      <text>
        <r>
          <rPr>
            <b/>
            <sz val="8"/>
            <color indexed="81"/>
            <rFont val="Tahoma"/>
            <family val="2"/>
          </rPr>
          <t xml:space="preserve">Subtotal:
</t>
        </r>
        <r>
          <rPr>
            <sz val="8"/>
            <color indexed="81"/>
            <rFont val="Tahoma"/>
            <family val="2"/>
          </rPr>
          <t>Excludes risks that are not assessed (such as low risks if the team decided to only assess high and medium priority risks or risks that have an "Accept" Risk Response Tactic)</t>
        </r>
      </text>
    </comment>
  </commentList>
</comments>
</file>

<file path=xl/sharedStrings.xml><?xml version="1.0" encoding="utf-8"?>
<sst xmlns="http://schemas.openxmlformats.org/spreadsheetml/2006/main" count="292" uniqueCount="224">
  <si>
    <t>RISK MANAGEMENT PLAN</t>
  </si>
  <si>
    <t>Area:</t>
  </si>
  <si>
    <t>Date:</t>
  </si>
  <si>
    <t>Version:</t>
  </si>
  <si>
    <t>Purpose:</t>
  </si>
  <si>
    <t xml:space="preserve">This tool is designed to identify, assess and evaluate the risks facing MLHU and provide a comprehensive report on a quarterly basis.  </t>
  </si>
  <si>
    <t>Background:</t>
  </si>
  <si>
    <t>This tool is designed to create a risk register that is consistent with the annual Standard Activity Report that is submitted annually to the Ministry.</t>
  </si>
  <si>
    <t>Workbook Index</t>
  </si>
  <si>
    <t>Worksheet Name</t>
  </si>
  <si>
    <t>Description</t>
  </si>
  <si>
    <t>Overview</t>
  </si>
  <si>
    <t>This worksheet provides the overview of the project and a table of contents to navigate the workbook.</t>
  </si>
  <si>
    <t>Instructions</t>
  </si>
  <si>
    <t>This worksheet provides users with the instructions for using this workbook. This tab should be reviewed prior to executing the risk assessment workbook. A process flowchart and detailed user guide are included.</t>
  </si>
  <si>
    <t>Risk Categories</t>
  </si>
  <si>
    <t xml:space="preserve">This worksheet provides the definitions of the risk categories used to identify risks. </t>
  </si>
  <si>
    <t>Objectives</t>
  </si>
  <si>
    <t>This worksheet highlights the risk management process.</t>
  </si>
  <si>
    <t>Risk Register</t>
  </si>
  <si>
    <t xml:space="preserve">This worksheet is used to identify potential risk categories, assess risks and mitigation strategies, evaluate strenth of controls, monitor and report residual risks on a quarterly basis.  </t>
  </si>
  <si>
    <t>Risk Matrix</t>
  </si>
  <si>
    <t>This worksheet displays the results of the risk assessment into graphics for reporting and decision making purposes.</t>
  </si>
  <si>
    <t>d</t>
  </si>
  <si>
    <t>Risk Charts</t>
  </si>
  <si>
    <t>This worksheet displays the results of the risk assessment into summary tables and charts.</t>
  </si>
  <si>
    <t>Risk Scales</t>
  </si>
  <si>
    <t>This worksheet provides the ranking models used to conduct the risk assessment.</t>
  </si>
  <si>
    <t>Reference</t>
  </si>
  <si>
    <t xml:space="preserve">This worksheet displays the drop down lists utilized in the risk register. </t>
  </si>
  <si>
    <t>The MLHU Risk Management Process</t>
  </si>
  <si>
    <t>RISK CATEGORIES</t>
  </si>
  <si>
    <t>Financial</t>
  </si>
  <si>
    <t>Operational or Service Delivery</t>
  </si>
  <si>
    <t>Strategic/Policy</t>
  </si>
  <si>
    <t xml:space="preserve">Uncertainty around obtaining, committing, using, losing economic resources or not meeting overall financial budgets/commitments. </t>
  </si>
  <si>
    <t>Uncertainty regarding activities performed in carrying out the entity's strategies or how the entity delivers services.</t>
  </si>
  <si>
    <t xml:space="preserve">Uncertainty around strategies and policies achieving required results; or that old and/or new policies, directives, guidelines, legislation, processes, systems, and procedures fail to recognize and adapt to changes. </t>
  </si>
  <si>
    <t>Stakeholder/Public Perception</t>
  </si>
  <si>
    <t>People/Human Resources</t>
  </si>
  <si>
    <t>Legal Compliance</t>
  </si>
  <si>
    <t xml:space="preserve">Uncertainty around managing the expectations of the public, other governments, Ministries, or other stakeholders and the media to prevent disruption or criticism of the service and a negative public image. </t>
  </si>
  <si>
    <t xml:space="preserve">Uncertainty as to the capacity of the entity to attract, develop and retain the talent needed to meet the objectives. </t>
  </si>
  <si>
    <t xml:space="preserve">Uncertainty regarding compliance with laws, regulations, standards, policies, directives, contracts, MOU's and the risk of litigation. </t>
  </si>
  <si>
    <t>Security</t>
  </si>
  <si>
    <t>Information/Knowledge</t>
  </si>
  <si>
    <t>Governance/Organizational</t>
  </si>
  <si>
    <t>Uncertainty relating to breaches in physical or logical access to data and locations (offices, warehouses, labs, etc.)</t>
  </si>
  <si>
    <t xml:space="preserve">Uncertainty regarding access to, or use of, inaccurate, incomplete, obsolete, irrelevant or untimely information, unreliable information systems; inaccurate or misleading reporting. </t>
  </si>
  <si>
    <t xml:space="preserve">Uncertainty about maintenance or development of appropriate accountability and control mechanisms such as organizational structures and systems processes; systemic issues, culture and values, organizational capacity, commitment and learning and management systems, etc. </t>
  </si>
  <si>
    <t>Political</t>
  </si>
  <si>
    <t>Technology</t>
  </si>
  <si>
    <t>Privacy</t>
  </si>
  <si>
    <t xml:space="preserve">Uncertainty that events may arise from or impact the Minister's Office/Ministry, e.g. a change in government, political priorities, or policy direction. </t>
  </si>
  <si>
    <t xml:space="preserve">Uncertainty regarding alignment of IT infrastructure with technology and business requirements; availability of technological resources. </t>
  </si>
  <si>
    <t xml:space="preserve">Uncertainty with regards to exposure of personal information or data; fraud o identity theft; unauthorized data. </t>
  </si>
  <si>
    <t>Environmental</t>
  </si>
  <si>
    <t>Equity</t>
  </si>
  <si>
    <t xml:space="preserve">Uncertainty usually due to the external risks facing an organization including air, water, earth, forests. An example of an environment, ecological risk would be the possible occurrence of a natural disaster and its impact on an organization's operations. </t>
  </si>
  <si>
    <t xml:space="preserve">Uncertainty that policies, programs or services will have a disproportionate impact on the population. </t>
  </si>
  <si>
    <t>RISK MATRIX</t>
  </si>
  <si>
    <t>Risk Priority Risk Map</t>
  </si>
  <si>
    <t>Risk Matrix Interpretation</t>
  </si>
  <si>
    <t xml:space="preserve">Risk maps provide an effective, means of identifying and prioritizing risks. Risks with a high Probability, and a medium to high Impact are the highest priority, however risk strategies should be developed to deal with all identified risks. </t>
  </si>
  <si>
    <t>Impact</t>
  </si>
  <si>
    <t>5
Threatens the success of the project</t>
  </si>
  <si>
    <t>4
Substantial Impact on time, cost or quality</t>
  </si>
  <si>
    <t>3
Notable impact on time, cost or quality</t>
  </si>
  <si>
    <t>2
Minor impact on time, cost or quality</t>
  </si>
  <si>
    <t>1 
Negligible impact</t>
  </si>
  <si>
    <t>Ranking</t>
  </si>
  <si>
    <t>1
Unlikely to occur</t>
  </si>
  <si>
    <t>2
May occur occassionally</t>
  </si>
  <si>
    <t>3
Is as likely as not to occur</t>
  </si>
  <si>
    <t>4
Is likely to occur</t>
  </si>
  <si>
    <t>5
Is almost certain to occur</t>
  </si>
  <si>
    <t xml:space="preserve"> </t>
  </si>
  <si>
    <t>Likelihood</t>
  </si>
  <si>
    <t>Legend</t>
  </si>
  <si>
    <t>High Risk Priority</t>
  </si>
  <si>
    <t>Medium Risk Priority</t>
  </si>
  <si>
    <t>Low Risk Priority</t>
  </si>
  <si>
    <t xml:space="preserve">MLHU RISK REGISTER </t>
  </si>
  <si>
    <t>IDENTIFY</t>
  </si>
  <si>
    <t>ASSESS</t>
  </si>
  <si>
    <t>EVALUATE</t>
  </si>
  <si>
    <t>MONITOR &amp; REPORT</t>
  </si>
  <si>
    <t>Comments</t>
  </si>
  <si>
    <t>ID</t>
  </si>
  <si>
    <t xml:space="preserve">Date Identified </t>
  </si>
  <si>
    <t>Risk Category</t>
  </si>
  <si>
    <t xml:space="preserve">Risk Description </t>
  </si>
  <si>
    <t>Impact
(1-5)</t>
  </si>
  <si>
    <t>Likelihood
(1-5)</t>
  </si>
  <si>
    <t>Risk Rating
(H,M,L)</t>
  </si>
  <si>
    <t>Key Mitigation Strategies ("Controls")</t>
  </si>
  <si>
    <t>Actions Taken</t>
  </si>
  <si>
    <t>Current Strength of Controls</t>
  </si>
  <si>
    <t>Q1 Residual Risk</t>
  </si>
  <si>
    <t>Q2 Residual Risk</t>
  </si>
  <si>
    <t>Q3 Residual Risk</t>
  </si>
  <si>
    <t>Q4 Residual Risk</t>
  </si>
  <si>
    <t>Most Responsible Leader</t>
  </si>
  <si>
    <t xml:space="preserve">The Health Unit has a balanced budget for 2024; however, there will be continued financial pressures as the Ministry's 1% increase is not enough to offset contractual obligations and other general inflation.
</t>
  </si>
  <si>
    <t>Increase Municipal contributions by 3% annually.  Continue to lobby the Ministry for additional funding.  Encourage the Ministry to provide reimbursement for COVID-19 administered vaccines.  Possible re-structuring and direct impact to services delivered.</t>
  </si>
  <si>
    <t>The City of London and County of Middlesex have been informed of the 3% increase to funding which was well received.  COVID-19 funding has been approved by the Ministry, that coupled with restructuring has alleviated some pressure on 2024.
The MOH and CEO have drafted a government relations strategy that includes advocacy for additional funding with each level of government (municipal/provincial/federal) across multiple ministries (Health, Children &amp; Community Social Services, Finance, Immigration).
Multi-year budget assumptions have been completed, and confirm that current funding levels do not keep pace with inflation. Options were being presented to the Board of Health at the June meeting. Both the MOH and CEO are actively participating in the funding reform discussions with the Ministry.
Looking ahead to 2025 as a transition year as the new funding model (reform) is anticipated for 2026.</t>
  </si>
  <si>
    <t>Ineffective</t>
  </si>
  <si>
    <t>Moderate Risk</t>
  </si>
  <si>
    <t>Significant Risk</t>
  </si>
  <si>
    <t xml:space="preserve">CEO
</t>
  </si>
  <si>
    <t>Cyber security threats remain a prominent risk to public agencies in the health sector.</t>
  </si>
  <si>
    <t xml:space="preserve">Purchase of Cyber Insurance. 
Continued threat identification and mitigation through penetration testing and enhanced training for staff. </t>
  </si>
  <si>
    <t xml:space="preserve">MLHU Cyber insurance has been renewed for 2024-25.
Continued hardening of the MLHU environment, and ongoing training for staff.
An enhanced training platform is being deployed. This includes the ability to quickly report Phishing or suspicious email for review, through Outlook. This technology provides safe notification of threats to IT optimizing response time and effectivness.
</t>
  </si>
  <si>
    <t>Effective</t>
  </si>
  <si>
    <t>Minor Risk</t>
  </si>
  <si>
    <t>CEO</t>
  </si>
  <si>
    <t>June 30, 2022</t>
  </si>
  <si>
    <t>The return of Public Health Modernization to the province's agenda as a result of the Provincial election and the uncertainty it will have on the structure and future of public health in Ontario. In August 2023 local Public Health agencies were encouraged to explore merger opportunities. 
Update: The window for submitting voluntary merger proposals to the province has now closed; additional clarity on the province's next steps may occur in the fall 2024.</t>
  </si>
  <si>
    <t>MLHU will strive to mitigate this risk by preparing Board members to be engaged in conversation with provincial leadership, demonstrating high-quality integration and partnership with local and regional partners such as Ontario Health Team and Ontario Health West leadership, as well as developing a communication plan with staff that ensures that they are not distracted from their core public health work. MLHU is optimally positioned from a population/catchement perspective - we serve ~500,000 and growing.</t>
  </si>
  <si>
    <t>Staff continue to engage with aLPHa and COMOH to seek clarity and endorse the role of a strengthened public health sector. The MOH and CEO continue to review local opportunities to show the importance of local public health work. MOH and CEO continue to engage partner agencies and Ministry to better understand associated threats/opportunities with respect to modernization/merger. Surrounding jurisdictions have shown no interest in merging with MLHU. 
Continue to monitor the external landscape for new developments.</t>
  </si>
  <si>
    <t>Not able to rate</t>
  </si>
  <si>
    <t>CEO
MOH</t>
  </si>
  <si>
    <t>Legal/Compliance</t>
  </si>
  <si>
    <t xml:space="preserve">Class Action Suit against long term care homes (LTCH) leads to a claim brought against MLHU in regards to direction provided to the long term care homes during the COVID-19 pandemic response. </t>
  </si>
  <si>
    <t xml:space="preserve">Enter into a tolling agreement with the LTCH to minimize the legal costs of being named in the claim before the risk of liability is determined. </t>
  </si>
  <si>
    <t>Signed tolling agreement after consultation with legal counsel.  Tolling agreement has been extended 12 months (expires Oct. 2024). Class Action suit was certified in January 2024.  PRCR Manager to reassess risk September 2024 to determine if tolling agreement will be further extended.</t>
  </si>
  <si>
    <t>MLHU uses RSA tokens to provide VPN access to various databases and web applications. With decentralized management of RSA tokens, there is potential for management issues including token assignment changes and collection.</t>
  </si>
  <si>
    <t>Token management is to be centralized by the MLHU IT team with policies and processes in place to ensure that tokens and associated software access it tracked throughout onboarding, staff role changes, and termination.</t>
  </si>
  <si>
    <t>Risk has been reduced through enhanced internal asset management practices.  IT team received additional training in support of lead role for future token management. IT team has completed training and is assuming the lead role for this work.
Full transition to IT will continue into Q3, with full transition occurring in September 2024.</t>
  </si>
  <si>
    <t>Partly Effective</t>
  </si>
  <si>
    <r>
      <t xml:space="preserve">As a result of the restructuring, the layoff process in the ONA Collective Agreement allows for bumping onto any team where a nurse has higher seniority.  This resulted in 20 PHNs moving into new teams where most of them had no experience as of Jan. 2, 2024. The creation of 3 new teams merged from previous teams also created uncertainty and inexperience requiring training and skill development for the new work of these teams. The first quarter of 2024 had reduced productivity as teams were in a forming stage, new members are in training, and experienced members are mentoring.  In addition to decreased productivity, staff morale was decreased due to the loss of work, colleagues and movement onto teams that were not preferred. 
</t>
    </r>
    <r>
      <rPr>
        <b/>
        <u/>
        <sz val="10"/>
        <rFont val="Arial"/>
      </rPr>
      <t xml:space="preserve">Update: </t>
    </r>
    <r>
      <rPr>
        <sz val="10"/>
        <rFont val="Arial"/>
      </rPr>
      <t>Certain teams and leaders continue to demonstrate decreased resilience, secondary to restructuring/post-pandemic/etc.</t>
    </r>
  </si>
  <si>
    <t xml:space="preserve">Leaders put orientation plans in place for new members joining their teams and adjusted the workload and productivity expectations while new staff were in training. 
New team members all started with their teams on the same date so that orientations would be aligned and could be done in groups.
The first two weeks of January were dedicated to team building discussions for the newly merged teams. 
Two change management virtual workshops for all staff and one for leaders specifically were held in December and January around building resilience, setting boundaries, self care, and creating psychological safety, led by our wellness providers to help staff with coping through the changes. 
</t>
  </si>
  <si>
    <t>An external consultant was hired to facilitate solution-focused dialogue among the 3 newly merged teams to support change management through acknowledging the loss of the work and team members, as well as the learning how to function in the "neutral zone", a place of uncertainty. Following the success of these sessions, the consultant attended an MLHU Leadership Team meeting to share the communication model with all leaders for implementation within their teams.
To mitigate leader workload issues some agency wide initiatives/projects are being deferred or load leveled across multiple employees to reduce individual burden. Additionally, the health unit has invested in Associate Managers for larger teams with heavier workloads due to clinical or time sensitive nature of the work. The increased leadership model has been impacted by leaves and retirement, so the leadership has not been at full compliment.</t>
  </si>
  <si>
    <t>RISK CHARTS</t>
  </si>
  <si>
    <t>Summary Tables and Charts:</t>
  </si>
  <si>
    <t>Risk Response Tactic</t>
  </si>
  <si>
    <t>Total</t>
  </si>
  <si>
    <t>Risk Priority</t>
  </si>
  <si>
    <t>Count</t>
  </si>
  <si>
    <t>Percent</t>
  </si>
  <si>
    <t>High</t>
  </si>
  <si>
    <t>Medium</t>
  </si>
  <si>
    <t>Low</t>
  </si>
  <si>
    <t>Note that the charts are based on the subtotals and exclude risks that were "Not Assessed (NA)", except Risk Priority</t>
  </si>
  <si>
    <t>Other Summary Information:</t>
  </si>
  <si>
    <t>Probability Summary</t>
  </si>
  <si>
    <t>Impact Summary</t>
  </si>
  <si>
    <t>Score</t>
  </si>
  <si>
    <t>Rank</t>
  </si>
  <si>
    <t>Very unlikely to occur (Remote)</t>
  </si>
  <si>
    <t>1) Negligible</t>
  </si>
  <si>
    <t>Unlikely to occur (Unlikely)</t>
  </si>
  <si>
    <t>2) Minor</t>
  </si>
  <si>
    <t>Even change of occurring (Possible)</t>
  </si>
  <si>
    <t>3) Moderate</t>
  </si>
  <si>
    <t>Likely to occur (Likely)</t>
  </si>
  <si>
    <t>4) Serious</t>
  </si>
  <si>
    <t>Very likely to occur (Expected)</t>
  </si>
  <si>
    <t>5) Critical</t>
  </si>
  <si>
    <t>Status Updates</t>
  </si>
  <si>
    <t>Residual Risk Trending</t>
  </si>
  <si>
    <t>Dec</t>
  </si>
  <si>
    <t>Decrease</t>
  </si>
  <si>
    <t>NC</t>
  </si>
  <si>
    <t>No Change</t>
  </si>
  <si>
    <t>Inc</t>
  </si>
  <si>
    <t>Increase</t>
  </si>
  <si>
    <t>Subtotal</t>
  </si>
  <si>
    <t>Not Assessed (NA)</t>
  </si>
  <si>
    <t>Note that the chart is based on the subtotal and exclude risks that were "Not Assessed (NA)"</t>
  </si>
  <si>
    <t>RISK SCALES</t>
  </si>
  <si>
    <t>Risk Rating Scale:</t>
  </si>
  <si>
    <t>VALUE</t>
  </si>
  <si>
    <t>LIKELIHOOD</t>
  </si>
  <si>
    <t>IMPACT</t>
  </si>
  <si>
    <t>SCALE</t>
  </si>
  <si>
    <t>Unlikely to occur</t>
  </si>
  <si>
    <t>Negligible Impact</t>
  </si>
  <si>
    <t>Very Low</t>
  </si>
  <si>
    <t>May occur occasionally</t>
  </si>
  <si>
    <t>Minor impact on time, cost or quality</t>
  </si>
  <si>
    <t>Is as likely as not to occur</t>
  </si>
  <si>
    <t>Notable impact on time, cost or quality</t>
  </si>
  <si>
    <t>Is likely to occur</t>
  </si>
  <si>
    <t>Substantial impact on time, cost or quality</t>
  </si>
  <si>
    <t>Is almost certain to occur</t>
  </si>
  <si>
    <t>Threatens the success of the project</t>
  </si>
  <si>
    <t>Very High</t>
  </si>
  <si>
    <t xml:space="preserve">Current Strength of Controls Scale: </t>
  </si>
  <si>
    <t>SCORE</t>
  </si>
  <si>
    <t>RANK</t>
  </si>
  <si>
    <t>PRESENSE OF CONTROL</t>
  </si>
  <si>
    <t>EFFECTIVENESS</t>
  </si>
  <si>
    <t>RESIDUAL RISK</t>
  </si>
  <si>
    <t>There are no controls in place to assign a rating</t>
  </si>
  <si>
    <t>Significant</t>
  </si>
  <si>
    <t>Very ineffective (Virtually no controls)</t>
  </si>
  <si>
    <t>Very few, if any, controls are in place</t>
  </si>
  <si>
    <t>Controls are ineffective at mitigating the risk</t>
  </si>
  <si>
    <t>Ineffective (Low control effectiveness)</t>
  </si>
  <si>
    <t>Limited controls are in place</t>
  </si>
  <si>
    <t>Only a limited number of the controls are effective</t>
  </si>
  <si>
    <t>Moderate</t>
  </si>
  <si>
    <t>Partly effective (Moderate control effectiveness)</t>
  </si>
  <si>
    <t>A moderate number of controls are in place</t>
  </si>
  <si>
    <t>The controls are adequate at mitigating part of the risk</t>
  </si>
  <si>
    <t>Effective (High control effectiveness)</t>
  </si>
  <si>
    <t>The majority of controls are in place</t>
  </si>
  <si>
    <t>The controls mitigate the majority of the risk</t>
  </si>
  <si>
    <t>Minor</t>
  </si>
  <si>
    <t>Very effective (Very high control effectiveness)</t>
  </si>
  <si>
    <t>Nearly all of the required controls are in place</t>
  </si>
  <si>
    <t>The controls are effective at mitigating the risk</t>
  </si>
  <si>
    <t>Residual Risk:</t>
  </si>
  <si>
    <t>DESCRIPTION</t>
  </si>
  <si>
    <t xml:space="preserve">Represents the highest residual risk exposure as the assessed level of risk control effectiveness is insufficient for the level of risk. Management should consider improving risk control plans for these risks. </t>
  </si>
  <si>
    <t>Represents additional residual risk exposure that could be investigated further as the assessed risk control effectiveness is not propitiate with the level of risk. Control plans should be documented and reviewed or appropriateness.</t>
  </si>
  <si>
    <t xml:space="preserve">Areas where the risk control effectiveness is proportionate with the level of risk. </t>
  </si>
  <si>
    <t>Strength of Controls</t>
  </si>
  <si>
    <t xml:space="preserve">Residual Risk </t>
  </si>
  <si>
    <t>Environment</t>
  </si>
  <si>
    <t>Very Ineffective</t>
  </si>
  <si>
    <t>Very Effective</t>
  </si>
  <si>
    <t>Operational/Service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</si>
</sst>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0"/>
      <name val="Arial"/>
      <family val="2"/>
    </font>
    <font>
      <sz val="8"/>
      <name val="Arial"/>
      <family val="2"/>
    </font>
    <font>
      <b/>
      <sz val="11"/>
      <name val="Arial"/>
      <family val="2"/>
    </font>
    <font>
      <sz val="8"/>
      <name val="Arial"/>
      <family val="2"/>
    </font>
    <font>
      <sz val="8"/>
      <color indexed="81"/>
      <name val="Tahoma"/>
      <family val="2"/>
    </font>
    <font>
      <b/>
      <sz val="8"/>
      <color indexed="81"/>
      <name val="Tahoma"/>
      <family val="2"/>
    </font>
    <font>
      <b/>
      <sz val="16"/>
      <name val="Arial"/>
      <family val="2"/>
    </font>
    <font>
      <sz val="10"/>
      <name val="Arial"/>
      <family val="2"/>
    </font>
    <font>
      <b/>
      <sz val="10"/>
      <name val="Arial"/>
      <family val="2"/>
    </font>
    <font>
      <b/>
      <sz val="18"/>
      <name val="Arial"/>
      <family val="2"/>
    </font>
    <font>
      <i/>
      <sz val="10"/>
      <color indexed="23"/>
      <name val="Arial"/>
      <family val="2"/>
    </font>
    <font>
      <b/>
      <sz val="14"/>
      <name val="Arial"/>
      <family val="2"/>
    </font>
    <font>
      <sz val="11"/>
      <name val="Arial"/>
      <family val="2"/>
    </font>
    <font>
      <b/>
      <sz val="14"/>
      <color indexed="8"/>
      <name val="Arial"/>
      <family val="2"/>
    </font>
    <font>
      <b/>
      <sz val="12"/>
      <color indexed="12"/>
      <name val="Arial"/>
      <family val="2"/>
    </font>
    <font>
      <b/>
      <i/>
      <sz val="12"/>
      <color indexed="12"/>
      <name val="Arial"/>
      <family val="2"/>
    </font>
    <font>
      <sz val="16"/>
      <name val="Arial"/>
      <family val="2"/>
    </font>
    <font>
      <i/>
      <sz val="10"/>
      <name val="Arial"/>
      <family val="2"/>
    </font>
    <font>
      <i/>
      <sz val="8"/>
      <color indexed="81"/>
      <name val="Tahoma"/>
      <family val="2"/>
    </font>
    <font>
      <sz val="10"/>
      <name val="Arial"/>
      <family val="2"/>
    </font>
    <font>
      <b/>
      <sz val="12"/>
      <name val="Calibri"/>
      <family val="2"/>
    </font>
    <font>
      <sz val="12"/>
      <name val="Arial"/>
      <family val="2"/>
    </font>
    <font>
      <sz val="18"/>
      <name val="Arial"/>
      <family val="2"/>
    </font>
    <font>
      <b/>
      <sz val="26"/>
      <name val="Arial"/>
      <family val="2"/>
    </font>
    <font>
      <sz val="11"/>
      <color theme="1"/>
      <name val="Calibri"/>
      <family val="2"/>
      <scheme val="minor"/>
    </font>
    <font>
      <b/>
      <sz val="10"/>
      <color rgb="FFFF0000"/>
      <name val="Arial"/>
      <family val="2"/>
    </font>
    <font>
      <b/>
      <sz val="10"/>
      <color theme="4"/>
      <name val="Arial"/>
      <family val="2"/>
    </font>
    <font>
      <sz val="10"/>
      <color theme="1"/>
      <name val="Arial"/>
      <family val="2"/>
    </font>
    <font>
      <b/>
      <sz val="14"/>
      <color rgb="FF0000FF"/>
      <name val="Arial"/>
      <family val="2"/>
    </font>
    <font>
      <sz val="11"/>
      <color theme="1"/>
      <name val="Arial"/>
      <family val="2"/>
    </font>
    <font>
      <b/>
      <sz val="10"/>
      <color theme="1"/>
      <name val="Arial"/>
      <family val="2"/>
    </font>
    <font>
      <b/>
      <sz val="10"/>
      <color theme="0"/>
      <name val="Arial"/>
      <family val="2"/>
    </font>
    <font>
      <b/>
      <sz val="12"/>
      <color rgb="FF000000"/>
      <name val="Calibri"/>
      <family val="2"/>
    </font>
    <font>
      <b/>
      <sz val="12"/>
      <color theme="0"/>
      <name val="Calibri"/>
      <family val="2"/>
    </font>
    <font>
      <b/>
      <sz val="10"/>
      <name val="Arial"/>
    </font>
    <font>
      <b/>
      <sz val="11"/>
      <name val="Arial"/>
    </font>
    <font>
      <b/>
      <u/>
      <sz val="10"/>
      <name val="Arial"/>
    </font>
    <font>
      <sz val="10"/>
      <color rgb="FF000000"/>
      <name val="Arial"/>
    </font>
  </fonts>
  <fills count="3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rgb="FF00B050"/>
        <bgColor indexed="64"/>
      </patternFill>
    </fill>
    <fill>
      <patternFill patternType="solid">
        <fgColor rgb="FFCCFFFF"/>
        <bgColor indexed="64"/>
      </patternFill>
    </fill>
    <fill>
      <patternFill patternType="solid">
        <fgColor rgb="FFFFC1C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1CD49"/>
        <bgColor indexed="64"/>
      </patternFill>
    </fill>
    <fill>
      <patternFill patternType="solid">
        <fgColor theme="3"/>
        <bgColor indexed="64"/>
      </patternFill>
    </fill>
    <fill>
      <patternFill patternType="solid">
        <fgColor theme="3" tint="0.79998168889431442"/>
        <bgColor indexed="64"/>
      </patternFill>
    </fill>
    <fill>
      <patternFill patternType="solid">
        <fgColor rgb="FF90EE86"/>
        <bgColor indexed="64"/>
      </patternFill>
    </fill>
    <fill>
      <patternFill patternType="solid">
        <fgColor rgb="FF08F8E7"/>
        <bgColor indexed="64"/>
      </patternFill>
    </fill>
    <fill>
      <patternFill patternType="solid">
        <fgColor rgb="FF7030A0"/>
        <bgColor indexed="64"/>
      </patternFill>
    </fill>
    <fill>
      <patternFill patternType="solid">
        <fgColor rgb="FFF3197C"/>
        <bgColor indexed="64"/>
      </patternFill>
    </fill>
    <fill>
      <patternFill patternType="solid">
        <fgColor rgb="FF2203DF"/>
        <bgColor indexed="64"/>
      </patternFill>
    </fill>
    <fill>
      <patternFill patternType="solid">
        <fgColor rgb="FF63F834"/>
        <bgColor indexed="64"/>
      </patternFill>
    </fill>
    <fill>
      <patternFill patternType="solid">
        <fgColor theme="5" tint="0.59999389629810485"/>
        <bgColor indexed="64"/>
      </patternFill>
    </fill>
    <fill>
      <patternFill patternType="solid">
        <fgColor rgb="FFBFE74F"/>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92D050"/>
        <bgColor indexed="64"/>
      </patternFill>
    </fill>
    <fill>
      <patternFill patternType="solid">
        <fgColor rgb="FFFFFFFF"/>
        <bgColor indexed="64"/>
      </patternFill>
    </fill>
    <fill>
      <patternFill patternType="solid">
        <fgColor rgb="FF80808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0" fontId="8" fillId="0" borderId="0"/>
    <xf numFmtId="0" fontId="25" fillId="0" borderId="0"/>
    <xf numFmtId="9" fontId="1" fillId="0" borderId="0" applyFont="0" applyFill="0" applyBorder="0" applyAlignment="0" applyProtection="0"/>
    <xf numFmtId="9" fontId="8" fillId="0" borderId="0" applyFont="0" applyFill="0" applyBorder="0" applyAlignment="0" applyProtection="0"/>
  </cellStyleXfs>
  <cellXfs count="333">
    <xf numFmtId="0" fontId="0" fillId="0" borderId="0" xfId="0"/>
    <xf numFmtId="0" fontId="9" fillId="0" borderId="1" xfId="0" applyFont="1" applyBorder="1" applyAlignment="1" applyProtection="1">
      <alignment horizontal="center" vertical="top" wrapText="1"/>
      <protection locked="0"/>
    </xf>
    <xf numFmtId="0" fontId="8" fillId="0" borderId="0" xfId="0" applyFont="1" applyProtection="1">
      <protection locked="0"/>
    </xf>
    <xf numFmtId="0" fontId="0" fillId="0" borderId="0" xfId="0" applyProtection="1">
      <protection locked="0"/>
    </xf>
    <xf numFmtId="49" fontId="0" fillId="0" borderId="0" xfId="0" applyNumberFormat="1" applyProtection="1">
      <protection locked="0"/>
    </xf>
    <xf numFmtId="0" fontId="2" fillId="0" borderId="0" xfId="0" applyFont="1" applyProtection="1">
      <protection locked="0"/>
    </xf>
    <xf numFmtId="49" fontId="2" fillId="0" borderId="0" xfId="0" applyNumberFormat="1" applyFont="1" applyProtection="1">
      <protection locked="0"/>
    </xf>
    <xf numFmtId="0" fontId="9" fillId="0" borderId="3" xfId="0" applyFont="1" applyBorder="1" applyAlignment="1" applyProtection="1">
      <alignment horizontal="center" vertical="top" wrapText="1"/>
      <protection locked="0"/>
    </xf>
    <xf numFmtId="0" fontId="26" fillId="0" borderId="0" xfId="0" applyFont="1" applyAlignment="1" applyProtection="1">
      <alignment horizontal="left" vertical="top"/>
      <protection locked="0"/>
    </xf>
    <xf numFmtId="0" fontId="27" fillId="0" borderId="0" xfId="0"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0" fillId="0" borderId="0" xfId="0" applyAlignment="1" applyProtection="1">
      <alignment wrapText="1"/>
      <protection locked="0"/>
    </xf>
    <xf numFmtId="0" fontId="17" fillId="0" borderId="0" xfId="0" applyFont="1" applyAlignment="1" applyProtection="1">
      <alignment wrapText="1"/>
      <protection locked="0"/>
    </xf>
    <xf numFmtId="0" fontId="17" fillId="0" borderId="0" xfId="0" applyFont="1" applyProtection="1">
      <protection locked="0"/>
    </xf>
    <xf numFmtId="0" fontId="9" fillId="0" borderId="5" xfId="0" applyFont="1" applyBorder="1" applyAlignment="1" applyProtection="1">
      <alignment wrapText="1"/>
      <protection locked="0"/>
    </xf>
    <xf numFmtId="0" fontId="9" fillId="0" borderId="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49" fontId="0" fillId="0" borderId="0" xfId="0" applyNumberFormat="1" applyAlignment="1" applyProtection="1">
      <alignment horizontal="right"/>
      <protection locked="0"/>
    </xf>
    <xf numFmtId="0" fontId="13"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9" fontId="0" fillId="0" borderId="12" xfId="3" applyFont="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9" fontId="9" fillId="5" borderId="13" xfId="3" applyFont="1" applyFill="1" applyBorder="1" applyAlignment="1" applyProtection="1">
      <alignment horizontal="center" vertical="center"/>
      <protection locked="0"/>
    </xf>
    <xf numFmtId="9" fontId="9" fillId="5" borderId="12" xfId="3" applyFont="1" applyFill="1" applyBorder="1" applyAlignment="1" applyProtection="1">
      <alignment horizontal="center" vertical="center"/>
      <protection locked="0"/>
    </xf>
    <xf numFmtId="9" fontId="9" fillId="5" borderId="10" xfId="3" applyFont="1"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9" fillId="0" borderId="0" xfId="0" applyFont="1" applyAlignment="1" applyProtection="1">
      <alignment horizontal="left" vertical="top"/>
      <protection locked="0"/>
    </xf>
    <xf numFmtId="0" fontId="9" fillId="5" borderId="7"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0" fontId="9" fillId="0" borderId="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6" borderId="7" xfId="0" applyFont="1" applyFill="1" applyBorder="1" applyAlignment="1" applyProtection="1">
      <alignment horizontal="left" vertical="center"/>
      <protection locked="0"/>
    </xf>
    <xf numFmtId="0" fontId="9" fillId="6" borderId="14" xfId="0" applyFont="1" applyFill="1" applyBorder="1" applyAlignment="1" applyProtection="1">
      <alignment vertical="center"/>
      <protection locked="0"/>
    </xf>
    <xf numFmtId="0" fontId="9" fillId="6" borderId="13" xfId="0" applyFont="1" applyFill="1" applyBorder="1" applyAlignment="1" applyProtection="1">
      <alignment vertical="center"/>
      <protection locked="0"/>
    </xf>
    <xf numFmtId="0" fontId="9" fillId="7" borderId="11" xfId="0" applyFont="1" applyFill="1" applyBorder="1" applyAlignment="1" applyProtection="1">
      <alignment horizontal="left" vertical="center"/>
      <protection locked="0"/>
    </xf>
    <xf numFmtId="0" fontId="9" fillId="7" borderId="0" xfId="0" applyFont="1" applyFill="1" applyAlignment="1" applyProtection="1">
      <alignment vertical="center"/>
      <protection locked="0"/>
    </xf>
    <xf numFmtId="0" fontId="9" fillId="7" borderId="12" xfId="0" applyFont="1" applyFill="1" applyBorder="1" applyAlignment="1" applyProtection="1">
      <alignment vertical="center"/>
      <protection locked="0"/>
    </xf>
    <xf numFmtId="0" fontId="9" fillId="8" borderId="11" xfId="0" applyFont="1" applyFill="1" applyBorder="1" applyAlignment="1" applyProtection="1">
      <alignment horizontal="left" vertical="center"/>
      <protection locked="0"/>
    </xf>
    <xf numFmtId="0" fontId="9" fillId="8" borderId="0" xfId="0" applyFont="1" applyFill="1" applyAlignment="1" applyProtection="1">
      <alignment vertical="center"/>
      <protection locked="0"/>
    </xf>
    <xf numFmtId="0" fontId="9" fillId="8" borderId="12" xfId="0" applyFont="1" applyFill="1" applyBorder="1" applyAlignment="1" applyProtection="1">
      <alignment vertical="center"/>
      <protection locked="0"/>
    </xf>
    <xf numFmtId="0" fontId="9" fillId="9" borderId="0" xfId="0" applyFont="1" applyFill="1" applyAlignment="1" applyProtection="1">
      <alignment vertical="center"/>
      <protection locked="0"/>
    </xf>
    <xf numFmtId="0" fontId="9" fillId="9" borderId="12" xfId="0" applyFont="1" applyFill="1" applyBorder="1" applyAlignment="1" applyProtection="1">
      <alignment vertical="center"/>
      <protection locked="0"/>
    </xf>
    <xf numFmtId="0" fontId="9" fillId="10" borderId="15" xfId="0" applyFont="1" applyFill="1" applyBorder="1" applyAlignment="1" applyProtection="1">
      <alignment horizontal="left" vertical="center"/>
      <protection locked="0"/>
    </xf>
    <xf numFmtId="0" fontId="9" fillId="10" borderId="16" xfId="0" applyFont="1" applyFill="1" applyBorder="1" applyAlignment="1" applyProtection="1">
      <alignment vertical="center"/>
      <protection locked="0"/>
    </xf>
    <xf numFmtId="0" fontId="9" fillId="10" borderId="17" xfId="0" applyFont="1" applyFill="1" applyBorder="1" applyAlignment="1" applyProtection="1">
      <alignment vertical="center"/>
      <protection locked="0"/>
    </xf>
    <xf numFmtId="0" fontId="28" fillId="0" borderId="0" xfId="0" applyFont="1"/>
    <xf numFmtId="0" fontId="28" fillId="0" borderId="0" xfId="0" applyFont="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0" fillId="10" borderId="1" xfId="0" applyFill="1" applyBorder="1" applyProtection="1">
      <protection locked="0"/>
    </xf>
    <xf numFmtId="0" fontId="0" fillId="9" borderId="1" xfId="0" applyFill="1" applyBorder="1" applyProtection="1">
      <protection locked="0"/>
    </xf>
    <xf numFmtId="0" fontId="0" fillId="6" borderId="1" xfId="0" applyFill="1" applyBorder="1" applyProtection="1">
      <protection locked="0"/>
    </xf>
    <xf numFmtId="0" fontId="9" fillId="0" borderId="7" xfId="0" applyFont="1" applyBorder="1" applyProtection="1">
      <protection locked="0"/>
    </xf>
    <xf numFmtId="0" fontId="0" fillId="0" borderId="14" xfId="0" applyBorder="1" applyProtection="1">
      <protection locked="0"/>
    </xf>
    <xf numFmtId="0" fontId="0" fillId="0" borderId="13" xfId="0" applyBorder="1" applyProtection="1">
      <protection locked="0"/>
    </xf>
    <xf numFmtId="0" fontId="0" fillId="0" borderId="11" xfId="0" applyBorder="1" applyProtection="1">
      <protection locked="0"/>
    </xf>
    <xf numFmtId="0" fontId="15" fillId="0" borderId="0" xfId="0" applyFont="1" applyProtection="1">
      <protection locked="0"/>
    </xf>
    <xf numFmtId="0" fontId="0" fillId="0" borderId="12"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9" fillId="0" borderId="0" xfId="0" applyFont="1"/>
    <xf numFmtId="0" fontId="0" fillId="0" borderId="7" xfId="0" applyBorder="1" applyProtection="1">
      <protection locked="0"/>
    </xf>
    <xf numFmtId="0" fontId="9" fillId="0" borderId="0" xfId="0" applyFont="1" applyProtection="1">
      <protection locked="0"/>
    </xf>
    <xf numFmtId="9" fontId="9" fillId="11" borderId="10" xfId="3" applyFont="1" applyFill="1" applyBorder="1" applyAlignment="1" applyProtection="1">
      <alignment horizontal="center" vertical="center"/>
      <protection locked="0"/>
    </xf>
    <xf numFmtId="0" fontId="18" fillId="0" borderId="0" xfId="0" applyFont="1" applyProtection="1">
      <protection locked="0"/>
    </xf>
    <xf numFmtId="0" fontId="3" fillId="0" borderId="18" xfId="0" applyFont="1" applyBorder="1" applyAlignment="1" applyProtection="1">
      <alignment horizontal="right" wrapText="1"/>
      <protection locked="0"/>
    </xf>
    <xf numFmtId="0" fontId="13" fillId="0" borderId="8" xfId="0" applyFont="1" applyBorder="1" applyAlignment="1" applyProtection="1">
      <alignment horizontal="right" vertical="top" wrapText="1"/>
      <protection locked="0"/>
    </xf>
    <xf numFmtId="49" fontId="29" fillId="3" borderId="19" xfId="0" applyNumberFormat="1" applyFont="1" applyFill="1" applyBorder="1" applyAlignment="1" applyProtection="1">
      <alignment horizontal="center" vertical="center" wrapText="1"/>
      <protection locked="0"/>
    </xf>
    <xf numFmtId="49" fontId="29" fillId="10" borderId="19" xfId="0" applyNumberFormat="1" applyFont="1" applyFill="1" applyBorder="1" applyAlignment="1" applyProtection="1">
      <alignment horizontal="center" vertical="center" wrapText="1"/>
      <protection locked="0"/>
    </xf>
    <xf numFmtId="49" fontId="29" fillId="3" borderId="8" xfId="0" applyNumberFormat="1" applyFont="1" applyFill="1" applyBorder="1" applyAlignment="1" applyProtection="1">
      <alignment horizontal="center" vertical="center" wrapText="1"/>
      <protection locked="0"/>
    </xf>
    <xf numFmtId="49" fontId="29" fillId="10" borderId="8" xfId="0" applyNumberFormat="1" applyFont="1" applyFill="1" applyBorder="1" applyAlignment="1" applyProtection="1">
      <alignment horizontal="center" vertical="center" wrapText="1"/>
      <protection locked="0"/>
    </xf>
    <xf numFmtId="49" fontId="29" fillId="9" borderId="8" xfId="0" applyNumberFormat="1" applyFont="1" applyFill="1" applyBorder="1" applyAlignment="1" applyProtection="1">
      <alignment horizontal="center" vertical="center" wrapText="1"/>
      <protection locked="0"/>
    </xf>
    <xf numFmtId="49" fontId="29" fillId="9" borderId="19" xfId="0" applyNumberFormat="1" applyFont="1" applyFill="1" applyBorder="1" applyAlignment="1" applyProtection="1">
      <alignment horizontal="center" vertical="center" wrapText="1"/>
      <protection locked="0"/>
    </xf>
    <xf numFmtId="0" fontId="30" fillId="0" borderId="0" xfId="0" applyFont="1" applyAlignment="1" applyProtection="1">
      <alignment horizontal="left" vertical="top" wrapText="1"/>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9" borderId="11" xfId="0" applyFont="1" applyFill="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17" fillId="0" borderId="0" xfId="0" applyFont="1" applyAlignment="1" applyProtection="1">
      <alignment vertical="top" wrapText="1"/>
      <protection locked="0"/>
    </xf>
    <xf numFmtId="0" fontId="0" fillId="0" borderId="0" xfId="0" applyAlignment="1" applyProtection="1">
      <alignment vertical="top" wrapText="1"/>
      <protection locked="0"/>
    </xf>
    <xf numFmtId="0" fontId="7" fillId="0" borderId="0" xfId="0" applyFont="1" applyAlignment="1" applyProtection="1">
      <alignment horizontal="center"/>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protection locked="0"/>
    </xf>
    <xf numFmtId="0" fontId="28" fillId="13" borderId="3" xfId="0" applyFont="1" applyFill="1" applyBorder="1" applyAlignment="1" applyProtection="1">
      <alignment horizontal="left" vertical="top" wrapText="1"/>
      <protection locked="0"/>
    </xf>
    <xf numFmtId="0" fontId="28" fillId="13" borderId="4"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49" fontId="29" fillId="14" borderId="8" xfId="0" applyNumberFormat="1" applyFont="1" applyFill="1" applyBorder="1" applyAlignment="1" applyProtection="1">
      <alignment horizontal="center" vertical="center" wrapText="1"/>
      <protection locked="0"/>
    </xf>
    <xf numFmtId="0" fontId="0" fillId="0" borderId="17" xfId="0" applyBorder="1" applyAlignment="1">
      <alignment vertical="top"/>
    </xf>
    <xf numFmtId="0" fontId="9" fillId="0" borderId="0" xfId="0" applyFont="1" applyAlignment="1" applyProtection="1">
      <alignment vertical="top" wrapText="1"/>
      <protection locked="0"/>
    </xf>
    <xf numFmtId="0" fontId="31" fillId="0" borderId="0" xfId="0" applyFont="1" applyAlignment="1">
      <alignment vertical="top"/>
    </xf>
    <xf numFmtId="0" fontId="9" fillId="0" borderId="8"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3" fillId="18" borderId="28" xfId="0" applyFont="1" applyFill="1" applyBorder="1" applyAlignment="1" applyProtection="1">
      <alignment horizontal="center" vertical="center" wrapText="1"/>
      <protection locked="0"/>
    </xf>
    <xf numFmtId="0" fontId="32" fillId="11" borderId="29" xfId="0" applyFont="1" applyFill="1" applyBorder="1" applyAlignment="1" applyProtection="1">
      <alignment horizontal="left" vertical="center" wrapText="1"/>
      <protection locked="0"/>
    </xf>
    <xf numFmtId="0" fontId="32" fillId="11" borderId="9" xfId="0" applyFont="1" applyFill="1" applyBorder="1" applyAlignment="1" applyProtection="1">
      <alignment horizontal="left" vertical="center" wrapText="1"/>
      <protection locked="0"/>
    </xf>
    <xf numFmtId="0" fontId="33" fillId="19" borderId="5" xfId="1" applyFont="1" applyFill="1" applyBorder="1" applyAlignment="1">
      <alignment horizontal="center" vertical="top" wrapText="1"/>
    </xf>
    <xf numFmtId="0" fontId="34" fillId="20" borderId="5" xfId="1" applyFont="1" applyFill="1" applyBorder="1" applyAlignment="1">
      <alignment horizontal="center" vertical="top" wrapText="1"/>
    </xf>
    <xf numFmtId="0" fontId="33" fillId="21" borderId="5" xfId="1" applyFont="1" applyFill="1" applyBorder="1" applyAlignment="1">
      <alignment horizontal="center" vertical="top" wrapText="1"/>
    </xf>
    <xf numFmtId="0" fontId="21" fillId="10" borderId="5" xfId="1" applyFont="1" applyFill="1" applyBorder="1" applyAlignment="1">
      <alignment horizontal="center" vertical="top" wrapText="1"/>
    </xf>
    <xf numFmtId="0" fontId="21" fillId="22" borderId="5" xfId="1" applyFont="1" applyFill="1" applyBorder="1" applyAlignment="1">
      <alignment horizontal="center" vertical="top" wrapText="1"/>
    </xf>
    <xf numFmtId="0" fontId="21" fillId="23" borderId="5" xfId="1" applyFont="1" applyFill="1" applyBorder="1" applyAlignment="1">
      <alignment horizontal="center" vertical="top" wrapText="1"/>
    </xf>
    <xf numFmtId="0" fontId="34" fillId="24" borderId="5" xfId="1" applyFont="1" applyFill="1" applyBorder="1" applyAlignment="1">
      <alignment horizontal="center" vertical="top" wrapText="1"/>
    </xf>
    <xf numFmtId="0" fontId="33" fillId="25" borderId="22" xfId="1" applyFont="1" applyFill="1" applyBorder="1" applyAlignment="1">
      <alignment horizontal="center" vertical="top" wrapText="1"/>
    </xf>
    <xf numFmtId="0" fontId="34" fillId="26" borderId="5" xfId="1" applyFont="1" applyFill="1" applyBorder="1" applyAlignment="1">
      <alignment horizontal="center" vertical="top" wrapText="1"/>
    </xf>
    <xf numFmtId="0" fontId="21" fillId="27" borderId="5" xfId="1" applyFont="1" applyFill="1" applyBorder="1" applyAlignment="1">
      <alignment horizontal="center" vertical="top" wrapText="1"/>
    </xf>
    <xf numFmtId="0" fontId="33" fillId="28" borderId="5" xfId="1" applyFont="1" applyFill="1" applyBorder="1" applyAlignment="1">
      <alignment horizontal="center" vertical="top" wrapText="1"/>
    </xf>
    <xf numFmtId="0" fontId="21" fillId="29" borderId="5" xfId="1" applyFont="1" applyFill="1" applyBorder="1" applyAlignment="1">
      <alignment horizontal="center" vertical="top" wrapText="1"/>
    </xf>
    <xf numFmtId="0" fontId="22" fillId="30" borderId="5" xfId="0" applyFont="1" applyFill="1" applyBorder="1" applyAlignment="1">
      <alignment vertical="top"/>
    </xf>
    <xf numFmtId="0" fontId="17" fillId="0" borderId="0" xfId="0" applyFont="1" applyAlignment="1" applyProtection="1">
      <alignment horizontal="left" wrapText="1"/>
      <protection locked="0"/>
    </xf>
    <xf numFmtId="0" fontId="23" fillId="0" borderId="0" xfId="0" applyFont="1" applyAlignment="1" applyProtection="1">
      <alignment horizontal="left" wrapText="1"/>
      <protection locked="0"/>
    </xf>
    <xf numFmtId="0" fontId="20"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0" fillId="0" borderId="0" xfId="0" applyAlignment="1">
      <alignment horizontal="left"/>
    </xf>
    <xf numFmtId="0" fontId="28" fillId="0" borderId="32"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9" fillId="31" borderId="34" xfId="0" applyFont="1" applyFill="1" applyBorder="1" applyAlignment="1" applyProtection="1">
      <alignment horizontal="left" vertical="top" wrapText="1"/>
      <protection locked="0"/>
    </xf>
    <xf numFmtId="0" fontId="9" fillId="31" borderId="35" xfId="0" applyFont="1" applyFill="1" applyBorder="1" applyAlignment="1" applyProtection="1">
      <alignment horizontal="left" vertical="top" wrapText="1"/>
      <protection locked="0"/>
    </xf>
    <xf numFmtId="0" fontId="9" fillId="31" borderId="36" xfId="0" applyFont="1" applyFill="1" applyBorder="1" applyAlignment="1" applyProtection="1">
      <alignment horizontal="left" vertical="top" wrapText="1"/>
      <protection locked="0"/>
    </xf>
    <xf numFmtId="0" fontId="9" fillId="31" borderId="9" xfId="0" applyFont="1" applyFill="1" applyBorder="1" applyAlignment="1" applyProtection="1">
      <alignment horizontal="left" vertical="top" wrapText="1"/>
      <protection locked="0"/>
    </xf>
    <xf numFmtId="0" fontId="9" fillId="31" borderId="7" xfId="0" applyFont="1" applyFill="1" applyBorder="1" applyAlignment="1" applyProtection="1">
      <alignment horizontal="left" vertical="top" wrapText="1"/>
      <protection locked="0"/>
    </xf>
    <xf numFmtId="0" fontId="9" fillId="31" borderId="37" xfId="0" applyFont="1" applyFill="1" applyBorder="1" applyAlignment="1" applyProtection="1">
      <alignment horizontal="left" vertical="top" wrapText="1"/>
      <protection locked="0"/>
    </xf>
    <xf numFmtId="0" fontId="28" fillId="13" borderId="20" xfId="0" applyFont="1" applyFill="1" applyBorder="1" applyAlignment="1" applyProtection="1">
      <alignment horizontal="left" vertical="top" wrapText="1"/>
      <protection locked="0"/>
    </xf>
    <xf numFmtId="0" fontId="28" fillId="0" borderId="38" xfId="0" applyFont="1" applyBorder="1" applyAlignment="1" applyProtection="1">
      <alignment horizontal="left" vertical="top" wrapText="1"/>
      <protection locked="0"/>
    </xf>
    <xf numFmtId="0" fontId="28" fillId="0" borderId="39" xfId="0" applyFont="1" applyBorder="1" applyAlignment="1" applyProtection="1">
      <alignment horizontal="left" vertical="top" wrapText="1"/>
      <protection locked="0"/>
    </xf>
    <xf numFmtId="0" fontId="9" fillId="31" borderId="40" xfId="0" applyFont="1" applyFill="1" applyBorder="1" applyAlignment="1" applyProtection="1">
      <alignment horizontal="left" vertical="top" wrapText="1"/>
      <protection locked="0"/>
    </xf>
    <xf numFmtId="0" fontId="28" fillId="0" borderId="30" xfId="0" applyFont="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9" fillId="32" borderId="34" xfId="0" applyFont="1" applyFill="1" applyBorder="1" applyAlignment="1" applyProtection="1">
      <alignment vertical="top" wrapText="1"/>
      <protection locked="0"/>
    </xf>
    <xf numFmtId="0" fontId="0" fillId="0" borderId="0" xfId="0" applyAlignment="1" applyProtection="1">
      <alignment horizontal="center"/>
      <protection locked="0"/>
    </xf>
    <xf numFmtId="0" fontId="0" fillId="0" borderId="42" xfId="0" applyBorder="1" applyAlignment="1" applyProtection="1">
      <alignment vertical="top" wrapText="1"/>
      <protection locked="0"/>
    </xf>
    <xf numFmtId="0" fontId="2" fillId="0" borderId="42" xfId="0" applyFont="1" applyBorder="1" applyAlignment="1" applyProtection="1">
      <alignment vertical="top" wrapText="1"/>
      <protection locked="0"/>
    </xf>
    <xf numFmtId="0" fontId="24" fillId="0" borderId="0" xfId="0" applyFont="1" applyAlignment="1" applyProtection="1">
      <alignment horizontal="center"/>
      <protection locked="0"/>
    </xf>
    <xf numFmtId="0" fontId="28" fillId="14" borderId="4" xfId="0" applyFont="1" applyFill="1" applyBorder="1" applyAlignment="1" applyProtection="1">
      <alignment horizontal="left" vertical="top" wrapText="1"/>
      <protection locked="0"/>
    </xf>
    <xf numFmtId="0" fontId="28" fillId="9" borderId="4" xfId="0" applyFont="1" applyFill="1" applyBorder="1" applyAlignment="1" applyProtection="1">
      <alignment horizontal="left" vertical="top" wrapText="1"/>
      <protection locked="0"/>
    </xf>
    <xf numFmtId="0" fontId="28" fillId="10" borderId="4" xfId="0" applyFont="1" applyFill="1" applyBorder="1" applyAlignment="1" applyProtection="1">
      <alignment horizontal="left" vertical="top" wrapText="1"/>
      <protection locked="0"/>
    </xf>
    <xf numFmtId="0" fontId="21" fillId="9" borderId="10" xfId="1" applyFont="1" applyFill="1" applyBorder="1" applyAlignment="1">
      <alignment horizontal="center" vertical="top" wrapText="1"/>
    </xf>
    <xf numFmtId="0" fontId="34" fillId="14" borderId="9" xfId="1" applyFont="1" applyFill="1" applyBorder="1" applyAlignment="1">
      <alignment horizontal="center" vertical="top" wrapText="1"/>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protection locked="0"/>
    </xf>
    <xf numFmtId="0" fontId="1" fillId="0" borderId="0" xfId="0" applyFont="1" applyAlignment="1" applyProtection="1">
      <alignment wrapText="1"/>
      <protection locked="0"/>
    </xf>
    <xf numFmtId="0" fontId="1" fillId="0" borderId="20" xfId="0" quotePrefix="1" applyFont="1" applyBorder="1" applyAlignment="1" applyProtection="1">
      <alignment horizontal="center" vertical="top" wrapText="1"/>
      <protection locked="0"/>
    </xf>
    <xf numFmtId="0" fontId="1" fillId="0" borderId="19"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1" fillId="0" borderId="19" xfId="0" applyFont="1" applyBorder="1" applyAlignment="1" applyProtection="1">
      <alignment horizontal="center"/>
      <protection locked="0"/>
    </xf>
    <xf numFmtId="0" fontId="1" fillId="0" borderId="8" xfId="0" quotePrefix="1" applyFont="1" applyBorder="1" applyAlignment="1" applyProtection="1">
      <alignment horizontal="center" vertical="top" wrapText="1"/>
      <protection locked="0"/>
    </xf>
    <xf numFmtId="0" fontId="1" fillId="0" borderId="3" xfId="0" quotePrefix="1" applyFont="1" applyBorder="1" applyAlignment="1" applyProtection="1">
      <alignment horizontal="center" vertical="top" wrapText="1"/>
      <protection locked="0"/>
    </xf>
    <xf numFmtId="0" fontId="1" fillId="0" borderId="19" xfId="0" quotePrefix="1" applyFont="1" applyBorder="1" applyAlignment="1" applyProtection="1">
      <alignment horizontal="center" vertical="top" wrapText="1"/>
      <protection locked="0"/>
    </xf>
    <xf numFmtId="0" fontId="1" fillId="0" borderId="1" xfId="0" applyFont="1" applyBorder="1" applyAlignment="1" applyProtection="1">
      <alignment vertical="top" wrapText="1"/>
      <protection locked="0"/>
    </xf>
    <xf numFmtId="0" fontId="1" fillId="0" borderId="24" xfId="0" quotePrefix="1"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1" fillId="10" borderId="30" xfId="0" applyFont="1" applyFill="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9" borderId="30" xfId="0" applyFont="1" applyFill="1" applyBorder="1" applyAlignment="1" applyProtection="1">
      <alignment horizontal="left" vertical="top" wrapText="1"/>
      <protection locked="0"/>
    </xf>
    <xf numFmtId="0" fontId="1" fillId="14" borderId="30" xfId="0" applyFont="1" applyFill="1" applyBorder="1" applyAlignment="1" applyProtection="1">
      <alignment horizontal="left" vertical="top" wrapText="1"/>
      <protection locked="0"/>
    </xf>
    <xf numFmtId="0" fontId="1" fillId="0" borderId="19" xfId="0" applyFont="1" applyBorder="1" applyAlignment="1" applyProtection="1">
      <alignment horizontal="center" vertical="top"/>
      <protection locked="0"/>
    </xf>
    <xf numFmtId="0" fontId="1" fillId="0" borderId="8" xfId="0" applyFont="1" applyBorder="1" applyAlignment="1" applyProtection="1">
      <alignment horizontal="left" vertical="top" wrapText="1"/>
      <protection locked="0"/>
    </xf>
    <xf numFmtId="0" fontId="1" fillId="0" borderId="21" xfId="1" applyFont="1" applyBorder="1" applyAlignment="1">
      <alignment horizontal="left" vertical="top" wrapText="1"/>
    </xf>
    <xf numFmtId="0" fontId="1" fillId="0" borderId="12" xfId="1" applyFont="1" applyBorder="1" applyAlignment="1">
      <alignment horizontal="left" vertical="top" wrapText="1"/>
    </xf>
    <xf numFmtId="0" fontId="1" fillId="0" borderId="22" xfId="1" applyFont="1" applyBorder="1" applyAlignment="1">
      <alignment horizontal="left" vertical="top" wrapText="1"/>
    </xf>
    <xf numFmtId="0" fontId="1" fillId="0" borderId="0" xfId="0" applyFont="1" applyAlignment="1" applyProtection="1">
      <alignment horizontal="left" wrapText="1"/>
      <protection locked="0"/>
    </xf>
    <xf numFmtId="0" fontId="1" fillId="0" borderId="42" xfId="0" applyFont="1" applyBorder="1" applyAlignment="1" applyProtection="1">
      <alignment vertical="top" wrapText="1"/>
      <protection locked="0"/>
    </xf>
    <xf numFmtId="0" fontId="1" fillId="0" borderId="2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33" xfId="0" applyFont="1" applyBorder="1" applyAlignment="1" applyProtection="1">
      <alignment horizontal="left" vertical="top"/>
      <protection locked="0"/>
    </xf>
    <xf numFmtId="0" fontId="1" fillId="0" borderId="0" xfId="0" applyFont="1"/>
    <xf numFmtId="0" fontId="9" fillId="12" borderId="8" xfId="0" applyFont="1" applyFill="1" applyBorder="1" applyAlignment="1" applyProtection="1">
      <alignment horizontal="center" vertical="top" wrapText="1"/>
      <protection locked="0"/>
    </xf>
    <xf numFmtId="0" fontId="2" fillId="35" borderId="0" xfId="0" applyFont="1" applyFill="1" applyProtection="1">
      <protection locked="0"/>
    </xf>
    <xf numFmtId="0" fontId="1" fillId="35" borderId="19" xfId="0" applyFont="1" applyFill="1" applyBorder="1" applyAlignment="1" applyProtection="1">
      <alignment horizontal="center" vertical="top" wrapText="1"/>
      <protection locked="0"/>
    </xf>
    <xf numFmtId="0" fontId="0" fillId="35" borderId="42" xfId="0" applyFill="1" applyBorder="1" applyAlignment="1" applyProtection="1">
      <alignment vertical="top" wrapText="1"/>
      <protection locked="0"/>
    </xf>
    <xf numFmtId="49" fontId="2" fillId="35" borderId="0" xfId="0" applyNumberFormat="1" applyFont="1" applyFill="1" applyAlignment="1" applyProtection="1">
      <alignment horizontal="left"/>
      <protection locked="0"/>
    </xf>
    <xf numFmtId="49" fontId="2" fillId="35" borderId="0" xfId="0" applyNumberFormat="1" applyFont="1" applyFill="1" applyProtection="1">
      <protection locked="0"/>
    </xf>
    <xf numFmtId="0" fontId="1" fillId="0" borderId="56" xfId="0" applyFont="1" applyBorder="1" applyAlignment="1" applyProtection="1">
      <alignment horizontal="center"/>
      <protection locked="0"/>
    </xf>
    <xf numFmtId="14" fontId="1" fillId="0" borderId="56" xfId="0" applyNumberFormat="1" applyFont="1" applyBorder="1" applyAlignment="1" applyProtection="1">
      <alignment horizontal="center"/>
      <protection locked="0"/>
    </xf>
    <xf numFmtId="0" fontId="0" fillId="0" borderId="56" xfId="0" applyBorder="1" applyProtection="1">
      <protection locked="0"/>
    </xf>
    <xf numFmtId="0" fontId="0" fillId="0" borderId="56" xfId="0" applyBorder="1" applyAlignment="1" applyProtection="1">
      <alignment vertical="top" wrapText="1"/>
      <protection locked="0"/>
    </xf>
    <xf numFmtId="0" fontId="0" fillId="0" borderId="56" xfId="0" applyBorder="1" applyAlignment="1" applyProtection="1">
      <alignment wrapText="1"/>
      <protection locked="0"/>
    </xf>
    <xf numFmtId="0" fontId="1" fillId="0" borderId="57" xfId="0" quotePrefix="1" applyFont="1" applyBorder="1" applyAlignment="1" applyProtection="1">
      <alignment horizontal="center" vertical="top" wrapText="1"/>
      <protection locked="0"/>
    </xf>
    <xf numFmtId="0" fontId="1" fillId="0" borderId="54" xfId="0" applyFont="1" applyBorder="1" applyAlignment="1" applyProtection="1">
      <alignment vertical="top" wrapText="1"/>
      <protection locked="0"/>
    </xf>
    <xf numFmtId="0" fontId="9" fillId="0" borderId="57" xfId="0" applyFont="1" applyBorder="1" applyAlignment="1" applyProtection="1">
      <alignment horizontal="center" vertical="top" wrapText="1"/>
      <protection locked="0"/>
    </xf>
    <xf numFmtId="0" fontId="9" fillId="0" borderId="54" xfId="0" applyFont="1" applyBorder="1" applyAlignment="1" applyProtection="1">
      <alignment horizontal="center" vertical="top" wrapText="1"/>
      <protection locked="0"/>
    </xf>
    <xf numFmtId="0" fontId="1" fillId="0" borderId="24" xfId="0" applyFont="1" applyBorder="1" applyAlignment="1" applyProtection="1">
      <alignment horizontal="center" vertical="top" wrapText="1"/>
      <protection locked="0"/>
    </xf>
    <xf numFmtId="0" fontId="0" fillId="0" borderId="58" xfId="0" applyBorder="1" applyAlignment="1" applyProtection="1">
      <alignment vertical="top" wrapText="1"/>
      <protection locked="0"/>
    </xf>
    <xf numFmtId="0" fontId="0" fillId="0" borderId="56" xfId="0" applyBorder="1" applyAlignment="1" applyProtection="1">
      <alignment horizontal="center" vertical="top" wrapText="1"/>
      <protection locked="0"/>
    </xf>
    <xf numFmtId="0" fontId="35" fillId="0" borderId="56" xfId="0" applyFont="1" applyBorder="1" applyAlignment="1" applyProtection="1">
      <alignment horizontal="center" vertical="top"/>
      <protection locked="0"/>
    </xf>
    <xf numFmtId="0" fontId="1" fillId="0" borderId="56" xfId="0" applyFont="1" applyBorder="1" applyAlignment="1" applyProtection="1">
      <alignment horizontal="left" vertical="top" wrapText="1"/>
      <protection locked="0"/>
    </xf>
    <xf numFmtId="0" fontId="0" fillId="0" borderId="56" xfId="0" applyBorder="1" applyAlignment="1" applyProtection="1">
      <alignment vertical="top"/>
      <protection locked="0"/>
    </xf>
    <xf numFmtId="0" fontId="0" fillId="0" borderId="59" xfId="0" applyBorder="1" applyAlignment="1">
      <alignment vertical="top"/>
    </xf>
    <xf numFmtId="14" fontId="1" fillId="0" borderId="0" xfId="0" applyNumberFormat="1" applyFont="1" applyAlignment="1" applyProtection="1">
      <alignment horizontal="center"/>
      <protection locked="0"/>
    </xf>
    <xf numFmtId="0" fontId="36" fillId="16" borderId="25" xfId="0" applyFont="1" applyFill="1" applyBorder="1" applyAlignment="1" applyProtection="1">
      <alignment horizontal="center" vertical="center" wrapText="1"/>
      <protection locked="0"/>
    </xf>
    <xf numFmtId="0" fontId="36" fillId="16" borderId="28" xfId="0" applyFont="1" applyFill="1" applyBorder="1" applyAlignment="1" applyProtection="1">
      <alignment horizontal="center" vertical="center" wrapText="1"/>
      <protection locked="0"/>
    </xf>
    <xf numFmtId="0" fontId="36" fillId="16" borderId="26" xfId="0" applyFont="1" applyFill="1" applyBorder="1" applyAlignment="1" applyProtection="1">
      <alignment horizontal="center" vertical="center" wrapText="1"/>
      <protection locked="0"/>
    </xf>
    <xf numFmtId="0" fontId="36" fillId="16" borderId="27" xfId="0" applyFont="1" applyFill="1" applyBorder="1" applyAlignment="1" applyProtection="1">
      <alignment horizontal="center" vertical="center" wrapText="1"/>
      <protection locked="0"/>
    </xf>
    <xf numFmtId="0" fontId="36" fillId="15" borderId="25" xfId="0" applyFont="1" applyFill="1" applyBorder="1" applyAlignment="1" applyProtection="1">
      <alignment horizontal="center" vertical="center" wrapText="1"/>
      <protection locked="0"/>
    </xf>
    <xf numFmtId="0" fontId="36" fillId="15" borderId="26" xfId="0" applyFont="1" applyFill="1" applyBorder="1" applyAlignment="1" applyProtection="1">
      <alignment horizontal="center" vertical="center" wrapText="1"/>
      <protection locked="0"/>
    </xf>
    <xf numFmtId="0" fontId="36" fillId="15" borderId="27" xfId="0" applyFont="1" applyFill="1" applyBorder="1" applyAlignment="1" applyProtection="1">
      <alignment horizontal="center" vertical="center" wrapText="1"/>
      <protection locked="0"/>
    </xf>
    <xf numFmtId="0" fontId="36" fillId="17" borderId="28" xfId="0" applyFont="1" applyFill="1" applyBorder="1" applyAlignment="1" applyProtection="1">
      <alignment horizontal="center" vertical="center" wrapText="1"/>
      <protection locked="0"/>
    </xf>
    <xf numFmtId="0" fontId="36" fillId="18" borderId="28" xfId="0" applyFont="1" applyFill="1" applyBorder="1" applyAlignment="1" applyProtection="1">
      <alignment horizontal="center" vertical="center" wrapText="1"/>
      <protection locked="0"/>
    </xf>
    <xf numFmtId="0" fontId="0" fillId="35" borderId="20" xfId="0" quotePrefix="1" applyFill="1" applyBorder="1" applyAlignment="1" applyProtection="1">
      <alignment horizontal="center" vertical="top" wrapText="1"/>
      <protection locked="0"/>
    </xf>
    <xf numFmtId="17" fontId="0" fillId="35" borderId="18" xfId="0" applyNumberFormat="1" applyFill="1" applyBorder="1" applyAlignment="1" applyProtection="1">
      <alignment horizontal="center" vertical="top" wrapText="1"/>
      <protection locked="0"/>
    </xf>
    <xf numFmtId="0" fontId="0" fillId="35" borderId="1" xfId="0" applyFill="1" applyBorder="1" applyAlignment="1" applyProtection="1">
      <alignment horizontal="left" vertical="top" wrapText="1"/>
      <protection locked="0"/>
    </xf>
    <xf numFmtId="0" fontId="35" fillId="35" borderId="1" xfId="0" applyFont="1" applyFill="1" applyBorder="1" applyAlignment="1" applyProtection="1">
      <alignment horizontal="center" vertical="top" wrapText="1"/>
      <protection locked="0"/>
    </xf>
    <xf numFmtId="0" fontId="0" fillId="35" borderId="8" xfId="0" applyFill="1" applyBorder="1" applyAlignment="1" applyProtection="1">
      <alignment horizontal="left" vertical="top" wrapText="1"/>
      <protection locked="0"/>
    </xf>
    <xf numFmtId="0" fontId="35" fillId="35" borderId="8" xfId="0" applyFont="1" applyFill="1" applyBorder="1" applyAlignment="1" applyProtection="1">
      <alignment horizontal="center" vertical="top" wrapText="1"/>
      <protection locked="0"/>
    </xf>
    <xf numFmtId="0" fontId="35" fillId="0" borderId="8" xfId="0" applyFont="1" applyBorder="1" applyAlignment="1" applyProtection="1">
      <alignment horizontal="center" vertical="top" wrapText="1"/>
      <protection locked="0"/>
    </xf>
    <xf numFmtId="0" fontId="0" fillId="0" borderId="20" xfId="0" quotePrefix="1" applyBorder="1" applyAlignment="1" applyProtection="1">
      <alignment horizontal="center" vertical="top" wrapText="1"/>
      <protection locked="0"/>
    </xf>
    <xf numFmtId="15" fontId="0" fillId="0" borderId="8" xfId="0" quotePrefix="1" applyNumberFormat="1" applyBorder="1" applyAlignment="1" applyProtection="1">
      <alignment horizontal="center" vertical="top" wrapText="1"/>
      <protection locked="0"/>
    </xf>
    <xf numFmtId="0" fontId="35" fillId="0" borderId="1" xfId="0" applyFont="1" applyBorder="1" applyAlignment="1" applyProtection="1">
      <alignment horizontal="center" vertical="top" wrapText="1"/>
      <protection locked="0"/>
    </xf>
    <xf numFmtId="0" fontId="0" fillId="0" borderId="8" xfId="0" applyBorder="1" applyAlignment="1" applyProtection="1">
      <alignment horizontal="left" vertical="top" wrapText="1"/>
      <protection locked="0"/>
    </xf>
    <xf numFmtId="0" fontId="35" fillId="5" borderId="8" xfId="0" applyFont="1" applyFill="1" applyBorder="1" applyAlignment="1" applyProtection="1">
      <alignment horizontal="center" vertical="top" wrapText="1"/>
      <protection locked="0"/>
    </xf>
    <xf numFmtId="0" fontId="0" fillId="0" borderId="8" xfId="0" quotePrefix="1" applyBorder="1" applyAlignment="1" applyProtection="1">
      <alignment horizontal="center" vertical="top" wrapText="1"/>
      <protection locked="0"/>
    </xf>
    <xf numFmtId="0" fontId="0" fillId="35" borderId="60" xfId="0" applyFill="1" applyBorder="1" applyAlignment="1" applyProtection="1">
      <alignment horizontal="left" vertical="top" wrapText="1"/>
      <protection locked="0"/>
    </xf>
    <xf numFmtId="0" fontId="35" fillId="36" borderId="8" xfId="0" applyFont="1" applyFill="1" applyBorder="1" applyAlignment="1" applyProtection="1">
      <alignment horizontal="center" vertical="top" wrapText="1"/>
      <protection locked="0"/>
    </xf>
    <xf numFmtId="0" fontId="35" fillId="30" borderId="8" xfId="0" applyFont="1" applyFill="1" applyBorder="1" applyAlignment="1" applyProtection="1">
      <alignment horizontal="center" vertical="top" wrapText="1"/>
      <protection locked="0"/>
    </xf>
    <xf numFmtId="14" fontId="0" fillId="0" borderId="8" xfId="0" quotePrefix="1" applyNumberFormat="1" applyBorder="1" applyAlignment="1" applyProtection="1">
      <alignment horizontal="center" vertical="top" wrapText="1"/>
      <protection locked="0"/>
    </xf>
    <xf numFmtId="15" fontId="0" fillId="0" borderId="8" xfId="0" applyNumberFormat="1" applyBorder="1" applyAlignment="1" applyProtection="1">
      <alignment horizontal="center" vertical="top" wrapText="1"/>
      <protection locked="0"/>
    </xf>
    <xf numFmtId="0" fontId="38" fillId="0" borderId="60" xfId="0" applyFont="1" applyBorder="1" applyAlignment="1">
      <alignment vertical="top" wrapText="1"/>
    </xf>
    <xf numFmtId="0" fontId="1" fillId="0" borderId="43" xfId="0" applyFont="1" applyBorder="1" applyAlignment="1" applyProtection="1">
      <alignment wrapText="1"/>
      <protection locked="0"/>
    </xf>
    <xf numFmtId="0" fontId="0" fillId="0" borderId="43" xfId="0" applyBorder="1" applyAlignment="1">
      <alignment wrapText="1"/>
    </xf>
    <xf numFmtId="0" fontId="0" fillId="0" borderId="10" xfId="0" applyBorder="1" applyAlignment="1">
      <alignment wrapText="1"/>
    </xf>
    <xf numFmtId="0" fontId="7" fillId="0" borderId="0" xfId="0" applyFont="1" applyAlignment="1" applyProtection="1">
      <alignment horizontal="center"/>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49" fontId="18" fillId="0" borderId="9" xfId="0" applyNumberFormat="1" applyFont="1" applyBorder="1" applyAlignment="1" applyProtection="1">
      <alignment horizontal="left" vertical="center" wrapText="1"/>
      <protection locked="0"/>
    </xf>
    <xf numFmtId="49" fontId="18" fillId="0" borderId="10" xfId="0" applyNumberFormat="1" applyFont="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51" xfId="0" applyBorder="1" applyAlignment="1">
      <alignment horizontal="left" vertical="center" wrapText="1"/>
    </xf>
    <xf numFmtId="0" fontId="0" fillId="0" borderId="52" xfId="0" applyBorder="1" applyAlignment="1">
      <alignment horizontal="left" vertical="center" wrapText="1"/>
    </xf>
    <xf numFmtId="0" fontId="1" fillId="0" borderId="15"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18" fillId="0" borderId="7"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0" fillId="0" borderId="0" xfId="0" applyFont="1" applyAlignment="1" applyProtection="1">
      <alignment horizontal="center" wrapText="1"/>
      <protection locked="0"/>
    </xf>
    <xf numFmtId="0" fontId="9" fillId="0" borderId="9"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24" fillId="0" borderId="0" xfId="0" applyFont="1" applyAlignment="1" applyProtection="1">
      <alignment horizontal="center"/>
      <protection locked="0"/>
    </xf>
    <xf numFmtId="0" fontId="10" fillId="0" borderId="0" xfId="0" applyFont="1" applyAlignment="1" applyProtection="1">
      <alignment horizontal="center"/>
      <protection locked="0"/>
    </xf>
    <xf numFmtId="0" fontId="14" fillId="0" borderId="54" xfId="0" applyFont="1" applyBorder="1" applyAlignment="1" applyProtection="1">
      <alignment horizontal="center" vertical="center" textRotation="90" wrapText="1"/>
      <protection locked="0"/>
    </xf>
    <xf numFmtId="0" fontId="14" fillId="0" borderId="55" xfId="0" applyFont="1" applyBorder="1" applyAlignment="1" applyProtection="1">
      <alignment horizontal="center" vertical="center" textRotation="90" wrapText="1"/>
      <protection locked="0"/>
    </xf>
    <xf numFmtId="0" fontId="14" fillId="0" borderId="18" xfId="0" applyFont="1" applyBorder="1" applyAlignment="1" applyProtection="1">
      <alignment horizontal="center" vertical="center" textRotation="90" wrapText="1"/>
      <protection locked="0"/>
    </xf>
    <xf numFmtId="0" fontId="3" fillId="4" borderId="53" xfId="0" applyFont="1" applyFill="1" applyBorder="1" applyAlignment="1" applyProtection="1">
      <alignment vertical="top" wrapText="1"/>
      <protection locked="0"/>
    </xf>
    <xf numFmtId="0" fontId="3" fillId="4" borderId="48" xfId="0" applyFont="1" applyFill="1" applyBorder="1" applyAlignment="1" applyProtection="1">
      <alignment vertical="top" wrapText="1"/>
      <protection locked="0"/>
    </xf>
    <xf numFmtId="0" fontId="15" fillId="4" borderId="48" xfId="0" applyFont="1" applyFill="1" applyBorder="1" applyAlignment="1" applyProtection="1">
      <alignment vertical="top" wrapText="1"/>
      <protection locked="0"/>
    </xf>
    <xf numFmtId="0" fontId="15" fillId="0" borderId="19" xfId="0" applyFont="1" applyBorder="1" applyProtection="1">
      <protection locked="0"/>
    </xf>
    <xf numFmtId="0" fontId="11" fillId="0" borderId="53" xfId="0" applyFont="1" applyBorder="1" applyAlignment="1" applyProtection="1">
      <alignment vertical="top" wrapText="1"/>
      <protection locked="0"/>
    </xf>
    <xf numFmtId="0" fontId="11" fillId="0" borderId="48" xfId="0" applyFont="1" applyBorder="1" applyAlignment="1" applyProtection="1">
      <alignment vertical="top" wrapText="1"/>
      <protection locked="0"/>
    </xf>
    <xf numFmtId="0" fontId="16" fillId="0" borderId="48" xfId="0" applyFont="1" applyBorder="1" applyAlignment="1" applyProtection="1">
      <alignment vertical="top" wrapText="1"/>
      <protection locked="0"/>
    </xf>
    <xf numFmtId="0" fontId="9"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53" xfId="0" applyFont="1" applyBorder="1" applyAlignment="1" applyProtection="1">
      <alignment horizontal="center" wrapText="1"/>
      <protection locked="0"/>
    </xf>
    <xf numFmtId="0" fontId="12" fillId="0" borderId="48" xfId="0" applyFont="1" applyBorder="1" applyAlignment="1" applyProtection="1">
      <alignment horizontal="center" wrapText="1"/>
      <protection locked="0"/>
    </xf>
    <xf numFmtId="0" fontId="12" fillId="0" borderId="19" xfId="0" applyFont="1" applyBorder="1" applyAlignment="1" applyProtection="1">
      <alignment horizontal="center" wrapText="1"/>
      <protection locked="0"/>
    </xf>
    <xf numFmtId="0" fontId="3" fillId="33" borderId="43" xfId="0" applyFont="1" applyFill="1" applyBorder="1" applyAlignment="1" applyProtection="1">
      <alignment horizontal="center" vertical="center" wrapText="1"/>
      <protection locked="0"/>
    </xf>
    <xf numFmtId="0" fontId="3" fillId="33" borderId="10" xfId="0" applyFont="1" applyFill="1" applyBorder="1" applyAlignment="1" applyProtection="1">
      <alignment horizontal="center" vertical="center" wrapText="1"/>
      <protection locked="0"/>
    </xf>
    <xf numFmtId="0" fontId="3" fillId="23" borderId="9" xfId="0" applyFont="1" applyFill="1" applyBorder="1" applyAlignment="1" applyProtection="1">
      <alignment horizontal="center" vertical="center" wrapText="1"/>
      <protection locked="0"/>
    </xf>
    <xf numFmtId="0" fontId="3" fillId="23" borderId="43" xfId="0" applyFont="1" applyFill="1" applyBorder="1" applyAlignment="1" applyProtection="1">
      <alignment horizontal="center" vertical="center" wrapText="1"/>
      <protection locked="0"/>
    </xf>
    <xf numFmtId="0" fontId="3" fillId="23" borderId="10" xfId="0" applyFont="1" applyFill="1" applyBorder="1" applyAlignment="1" applyProtection="1">
      <alignment horizontal="center" vertical="center" wrapText="1"/>
      <protection locked="0"/>
    </xf>
    <xf numFmtId="0" fontId="3" fillId="34" borderId="9" xfId="0" applyFont="1" applyFill="1" applyBorder="1" applyAlignment="1" applyProtection="1">
      <alignment horizontal="center" vertical="center" wrapText="1"/>
      <protection locked="0"/>
    </xf>
    <xf numFmtId="0" fontId="3" fillId="34" borderId="43" xfId="0" applyFont="1" applyFill="1" applyBorder="1" applyAlignment="1" applyProtection="1">
      <alignment horizontal="center" vertical="center" wrapText="1"/>
      <protection locked="0"/>
    </xf>
    <xf numFmtId="0" fontId="3" fillId="10" borderId="9" xfId="0" applyFont="1" applyFill="1" applyBorder="1" applyAlignment="1" applyProtection="1">
      <alignment horizontal="center" vertical="center" wrapText="1"/>
      <protection locked="0"/>
    </xf>
    <xf numFmtId="0" fontId="3" fillId="10" borderId="43" xfId="0"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left" vertical="center"/>
      <protection locked="0"/>
    </xf>
    <xf numFmtId="0" fontId="9" fillId="5" borderId="43" xfId="0" applyFont="1" applyFill="1" applyBorder="1" applyAlignment="1" applyProtection="1">
      <alignment horizontal="left" vertical="center"/>
      <protection locked="0"/>
    </xf>
    <xf numFmtId="0" fontId="9" fillId="5" borderId="10" xfId="0" applyFont="1" applyFill="1" applyBorder="1" applyAlignment="1" applyProtection="1">
      <alignment horizontal="left" vertical="center"/>
      <protection locked="0"/>
    </xf>
    <xf numFmtId="0" fontId="9" fillId="10" borderId="16" xfId="0" applyFont="1" applyFill="1" applyBorder="1" applyAlignment="1" applyProtection="1">
      <alignment horizontal="left" vertical="top"/>
      <protection locked="0"/>
    </xf>
    <xf numFmtId="0" fontId="9" fillId="10" borderId="17" xfId="0" applyFont="1" applyFill="1" applyBorder="1" applyAlignment="1" applyProtection="1">
      <alignment horizontal="left" vertical="top"/>
      <protection locked="0"/>
    </xf>
    <xf numFmtId="0" fontId="9" fillId="5" borderId="15"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0" fontId="9" fillId="7" borderId="0" xfId="0" applyFont="1" applyFill="1" applyAlignment="1" applyProtection="1">
      <alignment horizontal="left" vertical="top"/>
      <protection locked="0"/>
    </xf>
    <xf numFmtId="0" fontId="9" fillId="7" borderId="12" xfId="0" applyFont="1" applyFill="1" applyBorder="1" applyAlignment="1" applyProtection="1">
      <alignment horizontal="left" vertical="top"/>
      <protection locked="0"/>
    </xf>
    <xf numFmtId="0" fontId="9" fillId="9" borderId="0" xfId="0" applyFont="1" applyFill="1" applyAlignment="1" applyProtection="1">
      <alignment horizontal="left" vertical="top"/>
      <protection locked="0"/>
    </xf>
    <xf numFmtId="0" fontId="9" fillId="9" borderId="12" xfId="0" applyFont="1" applyFill="1" applyBorder="1" applyAlignment="1" applyProtection="1">
      <alignment horizontal="left" vertical="top"/>
      <protection locked="0"/>
    </xf>
    <xf numFmtId="0" fontId="9" fillId="0" borderId="9" xfId="0" applyFont="1" applyBorder="1" applyAlignment="1" applyProtection="1">
      <alignment horizontal="left" vertical="center"/>
      <protection locked="0"/>
    </xf>
    <xf numFmtId="0" fontId="9" fillId="0" borderId="43" xfId="0" applyFont="1" applyBorder="1" applyAlignment="1" applyProtection="1">
      <alignment horizontal="left" vertical="center"/>
      <protection locked="0"/>
    </xf>
    <xf numFmtId="0" fontId="9" fillId="6" borderId="14" xfId="0" applyFont="1" applyFill="1" applyBorder="1" applyAlignment="1" applyProtection="1">
      <alignment horizontal="left" vertical="top"/>
      <protection locked="0"/>
    </xf>
    <xf numFmtId="0" fontId="9" fillId="6" borderId="13" xfId="0" applyFont="1" applyFill="1" applyBorder="1" applyAlignment="1" applyProtection="1">
      <alignment horizontal="left" vertical="top"/>
      <protection locked="0"/>
    </xf>
    <xf numFmtId="0" fontId="9" fillId="8" borderId="0" xfId="0" applyFont="1" applyFill="1" applyAlignment="1" applyProtection="1">
      <alignment horizontal="left" vertical="top"/>
      <protection locked="0"/>
    </xf>
    <xf numFmtId="0" fontId="9" fillId="8" borderId="12" xfId="0" applyFont="1" applyFill="1" applyBorder="1" applyAlignment="1" applyProtection="1">
      <alignment horizontal="left" vertical="top"/>
      <protection locked="0"/>
    </xf>
    <xf numFmtId="0" fontId="9" fillId="5" borderId="9"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10" borderId="7" xfId="0" applyFont="1" applyFill="1" applyBorder="1" applyAlignment="1" applyProtection="1">
      <alignment horizontal="left" vertical="center"/>
      <protection locked="0"/>
    </xf>
    <xf numFmtId="0" fontId="9" fillId="10" borderId="14"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9" fillId="9" borderId="0" xfId="0" applyFont="1" applyFill="1" applyAlignment="1" applyProtection="1">
      <alignment horizontal="left" vertical="center"/>
      <protection locked="0"/>
    </xf>
    <xf numFmtId="0" fontId="9" fillId="6" borderId="11" xfId="0" applyFont="1" applyFill="1" applyBorder="1" applyAlignment="1" applyProtection="1">
      <alignment horizontal="left" vertical="center"/>
      <protection locked="0"/>
    </xf>
    <xf numFmtId="0" fontId="9" fillId="6" borderId="0" xfId="0" applyFont="1" applyFill="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1" fillId="0" borderId="2" xfId="0" applyFont="1" applyBorder="1" applyAlignment="1" applyProtection="1">
      <alignment horizontal="left" vertical="top" wrapText="1"/>
      <protection locked="0"/>
    </xf>
    <xf numFmtId="0" fontId="0" fillId="0" borderId="31" xfId="0" applyBorder="1" applyAlignment="1">
      <alignment horizontal="left" vertical="top" wrapText="1"/>
    </xf>
    <xf numFmtId="0" fontId="9" fillId="32" borderId="35" xfId="0" applyFont="1" applyFill="1" applyBorder="1" applyAlignment="1" applyProtection="1">
      <alignment horizontal="center" vertical="top" wrapText="1"/>
      <protection locked="0"/>
    </xf>
    <xf numFmtId="0" fontId="0" fillId="32" borderId="36" xfId="0" applyFill="1" applyBorder="1" applyAlignment="1">
      <alignment horizontal="center" vertical="top" wrapText="1"/>
    </xf>
    <xf numFmtId="0" fontId="3" fillId="0" borderId="0" xfId="0" applyFont="1" applyAlignment="1" applyProtection="1">
      <alignment horizontal="left"/>
      <protection locked="0"/>
    </xf>
    <xf numFmtId="0" fontId="0" fillId="0" borderId="0" xfId="0" applyAlignment="1">
      <alignment horizontal="left"/>
    </xf>
    <xf numFmtId="0" fontId="1" fillId="0" borderId="1" xfId="0" applyFont="1" applyBorder="1" applyAlignment="1" applyProtection="1">
      <alignment horizontal="left" vertical="top" wrapText="1"/>
      <protection locked="0"/>
    </xf>
    <xf numFmtId="0" fontId="0" fillId="0" borderId="30" xfId="0" applyBorder="1" applyAlignment="1">
      <alignment horizontal="left" vertical="top" wrapText="1"/>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15">
    <dxf>
      <font>
        <b val="0"/>
        <i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strike val="0"/>
        <color auto="1"/>
      </font>
      <fill>
        <patternFill>
          <bgColor rgb="FFFFFF00"/>
        </patternFill>
      </fill>
    </dxf>
    <dxf>
      <font>
        <b val="0"/>
        <i val="0"/>
        <strike val="0"/>
        <color auto="1"/>
      </font>
      <fill>
        <patternFill>
          <bgColor rgb="FFFF0000"/>
        </patternFill>
      </fill>
    </dxf>
    <dxf>
      <font>
        <b val="0"/>
        <i val="0"/>
        <strike val="0"/>
        <color auto="1"/>
      </font>
      <fill>
        <patternFill>
          <bgColor rgb="FF92D050"/>
        </patternFill>
      </fill>
    </dxf>
    <dxf>
      <font>
        <b val="0"/>
        <i val="0"/>
        <color auto="1"/>
      </font>
      <fill>
        <patternFill>
          <bgColor rgb="FFFF0000"/>
        </patternFill>
      </fill>
    </dxf>
    <dxf>
      <font>
        <b val="0"/>
        <i val="0"/>
        <color auto="1"/>
      </font>
      <fill>
        <patternFill>
          <bgColor rgb="FFFFFF00"/>
        </patternFill>
      </fill>
    </dxf>
    <dxf>
      <font>
        <b val="0"/>
        <i val="0"/>
        <color auto="1"/>
      </font>
      <fill>
        <patternFill>
          <bgColor rgb="FF92D050"/>
        </patternFill>
      </fill>
    </dxf>
    <dxf>
      <font>
        <b val="0"/>
        <i val="0"/>
        <color auto="1"/>
      </font>
      <fill>
        <patternFill>
          <bgColor rgb="FF92D050"/>
        </patternFill>
      </fill>
    </dxf>
    <dxf>
      <font>
        <b val="0"/>
        <i val="0"/>
        <color auto="1"/>
      </font>
      <fill>
        <patternFill>
          <bgColor rgb="FFFFFF00"/>
        </patternFill>
      </fill>
    </dxf>
    <dxf>
      <font>
        <b val="0"/>
        <i val="0"/>
        <color auto="1"/>
      </font>
      <fill>
        <patternFill>
          <bgColor rgb="FFFF0000"/>
        </patternFill>
      </fill>
    </dxf>
    <dxf>
      <fill>
        <patternFill>
          <bgColor rgb="FFFF0000"/>
        </patternFill>
      </fill>
    </dxf>
    <dxf>
      <fill>
        <patternFill>
          <bgColor rgb="FFFFFF00"/>
        </patternFill>
      </fill>
    </dxf>
    <dxf>
      <fill>
        <patternFill>
          <bgColor rgb="FF00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Risk Priority - All Risks</a:t>
            </a:r>
          </a:p>
        </c:rich>
      </c:tx>
      <c:overlay val="0"/>
      <c:spPr>
        <a:noFill/>
        <a:ln w="25400">
          <a:noFill/>
        </a:ln>
      </c:spPr>
    </c:title>
    <c:autoTitleDeleted val="0"/>
    <c:plotArea>
      <c:layout/>
      <c:pieChart>
        <c:varyColors val="1"/>
        <c:ser>
          <c:idx val="0"/>
          <c:order val="0"/>
          <c:tx>
            <c:strRef>
              <c:f>'Risk Charts'!$G$9</c:f>
              <c:strCache>
                <c:ptCount val="1"/>
                <c:pt idx="0">
                  <c:v>Count</c:v>
                </c:pt>
              </c:strCache>
            </c:strRef>
          </c:tx>
          <c:spPr>
            <a:solidFill>
              <a:srgbClr val="4F81BD"/>
            </a:solidFill>
            <a:ln w="25400">
              <a:noFill/>
            </a:ln>
          </c:spPr>
          <c:dPt>
            <c:idx val="0"/>
            <c:bubble3D val="0"/>
            <c:spPr>
              <a:solidFill>
                <a:srgbClr val="DD0806"/>
              </a:solidFill>
              <a:ln w="25400">
                <a:noFill/>
              </a:ln>
            </c:spPr>
            <c:extLst>
              <c:ext xmlns:c16="http://schemas.microsoft.com/office/drawing/2014/chart" uri="{C3380CC4-5D6E-409C-BE32-E72D297353CC}">
                <c16:uniqueId val="{00000000-00DB-4CE2-B17E-E878A94DEB7E}"/>
              </c:ext>
            </c:extLst>
          </c:dPt>
          <c:dPt>
            <c:idx val="1"/>
            <c:bubble3D val="0"/>
            <c:spPr>
              <a:solidFill>
                <a:srgbClr val="FCF305"/>
              </a:solidFill>
              <a:ln w="25400">
                <a:noFill/>
              </a:ln>
            </c:spPr>
            <c:extLst>
              <c:ext xmlns:c16="http://schemas.microsoft.com/office/drawing/2014/chart" uri="{C3380CC4-5D6E-409C-BE32-E72D297353CC}">
                <c16:uniqueId val="{00000001-00DB-4CE2-B17E-E878A94DEB7E}"/>
              </c:ext>
            </c:extLst>
          </c:dPt>
          <c:dPt>
            <c:idx val="2"/>
            <c:bubble3D val="0"/>
            <c:spPr>
              <a:solidFill>
                <a:srgbClr val="1FB714"/>
              </a:solidFill>
              <a:ln w="25400">
                <a:noFill/>
              </a:ln>
            </c:spPr>
            <c:extLst>
              <c:ext xmlns:c16="http://schemas.microsoft.com/office/drawing/2014/chart" uri="{C3380CC4-5D6E-409C-BE32-E72D297353CC}">
                <c16:uniqueId val="{00000002-00DB-4CE2-B17E-E878A94DEB7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'Risk Charts'!$D$10:$D$12</c:f>
              <c:strCache>
                <c:ptCount val="3"/>
                <c:pt idx="0">
                  <c:v>High</c:v>
                </c:pt>
                <c:pt idx="1">
                  <c:v>Medium</c:v>
                </c:pt>
                <c:pt idx="2">
                  <c:v>Low</c:v>
                </c:pt>
              </c:strCache>
            </c:strRef>
          </c:cat>
          <c:val>
            <c:numRef>
              <c:f>'Risk Charts'!$G$10:$G$12</c:f>
              <c:numCache>
                <c:formatCode>General</c:formatCode>
                <c:ptCount val="3"/>
                <c:pt idx="0">
                  <c:v>3</c:v>
                </c:pt>
                <c:pt idx="1">
                  <c:v>3</c:v>
                </c:pt>
                <c:pt idx="2">
                  <c:v>0</c:v>
                </c:pt>
              </c:numCache>
            </c:numRef>
          </c:val>
          <c:extLst>
            <c:ext xmlns:c16="http://schemas.microsoft.com/office/drawing/2014/chart" uri="{C3380CC4-5D6E-409C-BE32-E72D297353CC}">
              <c16:uniqueId val="{00000003-00DB-4CE2-B17E-E878A94DEB7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86685218126803909"/>
          <c:y val="0.54464464669189083"/>
          <c:w val="0.10124824513214914"/>
          <c:h val="0.18080410403245051"/>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Charts'!$K$61</c:f>
          <c:strCache>
            <c:ptCount val="1"/>
            <c:pt idx="0">
              <c:v>Impact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1"/>
          <c:order val="0"/>
          <c:spPr>
            <a:solidFill>
              <a:srgbClr val="C0504D"/>
            </a:solidFill>
            <a:ln w="25400">
              <a:noFill/>
            </a:ln>
          </c:spPr>
          <c:dPt>
            <c:idx val="0"/>
            <c:bubble3D val="0"/>
            <c:spPr>
              <a:solidFill>
                <a:srgbClr val="1FB714"/>
              </a:solidFill>
              <a:ln w="25400">
                <a:noFill/>
              </a:ln>
            </c:spPr>
            <c:extLst>
              <c:ext xmlns:c16="http://schemas.microsoft.com/office/drawing/2014/chart" uri="{C3380CC4-5D6E-409C-BE32-E72D297353CC}">
                <c16:uniqueId val="{00000000-B07A-408C-9833-C28FDDD66383}"/>
              </c:ext>
            </c:extLst>
          </c:dPt>
          <c:dPt>
            <c:idx val="1"/>
            <c:bubble3D val="0"/>
            <c:spPr>
              <a:solidFill>
                <a:srgbClr val="00B0F0"/>
              </a:solidFill>
              <a:ln w="25400">
                <a:noFill/>
              </a:ln>
            </c:spPr>
            <c:extLst>
              <c:ext xmlns:c16="http://schemas.microsoft.com/office/drawing/2014/chart" uri="{C3380CC4-5D6E-409C-BE32-E72D297353CC}">
                <c16:uniqueId val="{00000001-B07A-408C-9833-C28FDDD66383}"/>
              </c:ext>
            </c:extLst>
          </c:dPt>
          <c:dPt>
            <c:idx val="2"/>
            <c:bubble3D val="0"/>
            <c:spPr>
              <a:solidFill>
                <a:srgbClr val="FCF305"/>
              </a:solidFill>
              <a:ln w="25400">
                <a:noFill/>
              </a:ln>
            </c:spPr>
            <c:extLst>
              <c:ext xmlns:c16="http://schemas.microsoft.com/office/drawing/2014/chart" uri="{C3380CC4-5D6E-409C-BE32-E72D297353CC}">
                <c16:uniqueId val="{00000002-B07A-408C-9833-C28FDDD66383}"/>
              </c:ext>
            </c:extLst>
          </c:dPt>
          <c:dPt>
            <c:idx val="3"/>
            <c:bubble3D val="0"/>
            <c:spPr>
              <a:solidFill>
                <a:srgbClr val="FFC000"/>
              </a:solidFill>
              <a:ln w="25400">
                <a:noFill/>
              </a:ln>
            </c:spPr>
            <c:extLst>
              <c:ext xmlns:c16="http://schemas.microsoft.com/office/drawing/2014/chart" uri="{C3380CC4-5D6E-409C-BE32-E72D297353CC}">
                <c16:uniqueId val="{00000003-B07A-408C-9833-C28FDDD66383}"/>
              </c:ext>
            </c:extLst>
          </c:dPt>
          <c:dPt>
            <c:idx val="4"/>
            <c:bubble3D val="0"/>
            <c:spPr>
              <a:solidFill>
                <a:srgbClr val="DD0806"/>
              </a:solidFill>
              <a:ln w="25400">
                <a:noFill/>
              </a:ln>
            </c:spPr>
            <c:extLst>
              <c:ext xmlns:c16="http://schemas.microsoft.com/office/drawing/2014/chart" uri="{C3380CC4-5D6E-409C-BE32-E72D297353CC}">
                <c16:uniqueId val="{00000004-B07A-408C-9833-C28FDDD6638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Charts'!$L$63:$L$67</c:f>
              <c:strCache>
                <c:ptCount val="5"/>
                <c:pt idx="0">
                  <c:v>1) Negligible</c:v>
                </c:pt>
                <c:pt idx="1">
                  <c:v>2) Minor</c:v>
                </c:pt>
                <c:pt idx="2">
                  <c:v>3) Moderate</c:v>
                </c:pt>
                <c:pt idx="3">
                  <c:v>4) Serious</c:v>
                </c:pt>
                <c:pt idx="4">
                  <c:v>5) Critical</c:v>
                </c:pt>
              </c:strCache>
            </c:strRef>
          </c:cat>
          <c:val>
            <c:numRef>
              <c:f>'Risk Charts'!$N$63:$N$67</c:f>
              <c:numCache>
                <c:formatCode>General</c:formatCode>
                <c:ptCount val="5"/>
                <c:pt idx="0">
                  <c:v>0</c:v>
                </c:pt>
                <c:pt idx="1">
                  <c:v>2</c:v>
                </c:pt>
                <c:pt idx="2">
                  <c:v>2</c:v>
                </c:pt>
                <c:pt idx="3">
                  <c:v>0</c:v>
                </c:pt>
                <c:pt idx="4">
                  <c:v>2</c:v>
                </c:pt>
              </c:numCache>
            </c:numRef>
          </c:val>
          <c:extLst>
            <c:ext xmlns:c16="http://schemas.microsoft.com/office/drawing/2014/chart" uri="{C3380CC4-5D6E-409C-BE32-E72D297353CC}">
              <c16:uniqueId val="{00000005-B07A-408C-9833-C28FDDD66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6081207178648116"/>
          <c:y val="0.37608757766038742"/>
          <c:w val="0.15270307120700821"/>
          <c:h val="0.32826140403335663"/>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Charts'!$D$61:$F$61</c:f>
          <c:strCache>
            <c:ptCount val="3"/>
            <c:pt idx="0">
              <c:v>Probability Summary</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tx>
            <c:strRef>
              <c:f>'Risk Charts'!$H$62</c:f>
              <c:strCache>
                <c:ptCount val="1"/>
                <c:pt idx="0">
                  <c:v>Percent</c:v>
                </c:pt>
              </c:strCache>
            </c:strRef>
          </c:tx>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0288-4DC7-A01C-1B1B1BCDAE57}"/>
              </c:ext>
            </c:extLst>
          </c:dPt>
          <c:dPt>
            <c:idx val="1"/>
            <c:bubble3D val="0"/>
            <c:spPr>
              <a:solidFill>
                <a:srgbClr val="00B0F0"/>
              </a:solidFill>
              <a:ln w="25400">
                <a:noFill/>
              </a:ln>
            </c:spPr>
            <c:extLst>
              <c:ext xmlns:c16="http://schemas.microsoft.com/office/drawing/2014/chart" uri="{C3380CC4-5D6E-409C-BE32-E72D297353CC}">
                <c16:uniqueId val="{00000001-0288-4DC7-A01C-1B1B1BCDAE57}"/>
              </c:ext>
            </c:extLst>
          </c:dPt>
          <c:dPt>
            <c:idx val="2"/>
            <c:bubble3D val="0"/>
            <c:spPr>
              <a:solidFill>
                <a:srgbClr val="FCF305"/>
              </a:solidFill>
              <a:ln w="25400">
                <a:noFill/>
              </a:ln>
            </c:spPr>
            <c:extLst>
              <c:ext xmlns:c16="http://schemas.microsoft.com/office/drawing/2014/chart" uri="{C3380CC4-5D6E-409C-BE32-E72D297353CC}">
                <c16:uniqueId val="{00000002-0288-4DC7-A01C-1B1B1BCDAE57}"/>
              </c:ext>
            </c:extLst>
          </c:dPt>
          <c:dPt>
            <c:idx val="3"/>
            <c:bubble3D val="0"/>
            <c:spPr>
              <a:solidFill>
                <a:srgbClr val="FFC000"/>
              </a:solidFill>
              <a:ln w="25400">
                <a:noFill/>
              </a:ln>
            </c:spPr>
            <c:extLst>
              <c:ext xmlns:c16="http://schemas.microsoft.com/office/drawing/2014/chart" uri="{C3380CC4-5D6E-409C-BE32-E72D297353CC}">
                <c16:uniqueId val="{00000003-0288-4DC7-A01C-1B1B1BCDAE57}"/>
              </c:ext>
            </c:extLst>
          </c:dPt>
          <c:dPt>
            <c:idx val="4"/>
            <c:bubble3D val="0"/>
            <c:spPr>
              <a:solidFill>
                <a:srgbClr val="DD0806"/>
              </a:solidFill>
              <a:ln w="25400">
                <a:noFill/>
              </a:ln>
            </c:spPr>
            <c:extLst>
              <c:ext xmlns:c16="http://schemas.microsoft.com/office/drawing/2014/chart" uri="{C3380CC4-5D6E-409C-BE32-E72D297353CC}">
                <c16:uniqueId val="{00000004-0288-4DC7-A01C-1B1B1BCDAE57}"/>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Charts'!$E$63:$E$67</c:f>
              <c:strCache>
                <c:ptCount val="5"/>
                <c:pt idx="0">
                  <c:v>Very unlikely to occur (Remote)</c:v>
                </c:pt>
                <c:pt idx="1">
                  <c:v>Unlikely to occur (Unlikely)</c:v>
                </c:pt>
                <c:pt idx="2">
                  <c:v>Even change of occurring (Possible)</c:v>
                </c:pt>
                <c:pt idx="3">
                  <c:v>Likely to occur (Likely)</c:v>
                </c:pt>
                <c:pt idx="4">
                  <c:v>Very likely to occur (Expected)</c:v>
                </c:pt>
              </c:strCache>
            </c:strRef>
          </c:cat>
          <c:val>
            <c:numRef>
              <c:f>'Risk Charts'!$G$63:$G$67</c:f>
              <c:numCache>
                <c:formatCode>General</c:formatCode>
                <c:ptCount val="5"/>
                <c:pt idx="0">
                  <c:v>0</c:v>
                </c:pt>
                <c:pt idx="1">
                  <c:v>0</c:v>
                </c:pt>
                <c:pt idx="2">
                  <c:v>1</c:v>
                </c:pt>
                <c:pt idx="3">
                  <c:v>4</c:v>
                </c:pt>
                <c:pt idx="4">
                  <c:v>1</c:v>
                </c:pt>
              </c:numCache>
            </c:numRef>
          </c:val>
          <c:extLst>
            <c:ext xmlns:c16="http://schemas.microsoft.com/office/drawing/2014/chart" uri="{C3380CC4-5D6E-409C-BE32-E72D297353CC}">
              <c16:uniqueId val="{00000005-0288-4DC7-A01C-1B1B1BCDAE57}"/>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1664378712529353"/>
          <c:y val="0.25379682653304703"/>
          <c:w val="0.21733146843486673"/>
          <c:h val="0.63774556589517217"/>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'Risk Charts'!$D$94:$F$94</c:f>
          <c:strCache>
            <c:ptCount val="3"/>
            <c:pt idx="0">
              <c:v>Residual Risk Trending</c:v>
            </c:pt>
          </c:strCache>
        </c:strRef>
      </c:tx>
      <c:overlay val="0"/>
      <c:spPr>
        <a:noFill/>
        <a:ln w="25400">
          <a:noFill/>
        </a:ln>
      </c:spPr>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pieChart>
        <c:varyColors val="1"/>
        <c:ser>
          <c:idx val="0"/>
          <c:order val="0"/>
          <c:spPr>
            <a:solidFill>
              <a:srgbClr val="4F81BD"/>
            </a:solidFill>
            <a:ln w="25400">
              <a:noFill/>
            </a:ln>
          </c:spPr>
          <c:dPt>
            <c:idx val="0"/>
            <c:bubble3D val="0"/>
            <c:spPr>
              <a:solidFill>
                <a:srgbClr val="1FB714"/>
              </a:solidFill>
              <a:ln w="25400">
                <a:noFill/>
              </a:ln>
            </c:spPr>
            <c:extLst>
              <c:ext xmlns:c16="http://schemas.microsoft.com/office/drawing/2014/chart" uri="{C3380CC4-5D6E-409C-BE32-E72D297353CC}">
                <c16:uniqueId val="{00000000-6833-4EBE-87A3-65D8547AA2BF}"/>
              </c:ext>
            </c:extLst>
          </c:dPt>
          <c:dPt>
            <c:idx val="1"/>
            <c:bubble3D val="0"/>
            <c:spPr>
              <a:solidFill>
                <a:srgbClr val="FCF305"/>
              </a:solidFill>
              <a:ln w="25400">
                <a:noFill/>
              </a:ln>
            </c:spPr>
            <c:extLst>
              <c:ext xmlns:c16="http://schemas.microsoft.com/office/drawing/2014/chart" uri="{C3380CC4-5D6E-409C-BE32-E72D297353CC}">
                <c16:uniqueId val="{00000001-6833-4EBE-87A3-65D8547AA2BF}"/>
              </c:ext>
            </c:extLst>
          </c:dPt>
          <c:dPt>
            <c:idx val="2"/>
            <c:bubble3D val="0"/>
            <c:spPr>
              <a:solidFill>
                <a:srgbClr val="DD0806"/>
              </a:solidFill>
              <a:ln w="25400">
                <a:noFill/>
              </a:ln>
            </c:spPr>
            <c:extLst>
              <c:ext xmlns:c16="http://schemas.microsoft.com/office/drawing/2014/chart" uri="{C3380CC4-5D6E-409C-BE32-E72D297353CC}">
                <c16:uniqueId val="{00000002-6833-4EBE-87A3-65D8547AA2B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'Risk Charts'!$E$96:$E$98</c:f>
              <c:strCache>
                <c:ptCount val="3"/>
                <c:pt idx="0">
                  <c:v>Decrease</c:v>
                </c:pt>
                <c:pt idx="1">
                  <c:v>No Change</c:v>
                </c:pt>
                <c:pt idx="2">
                  <c:v>Increase</c:v>
                </c:pt>
              </c:strCache>
            </c:strRef>
          </c:cat>
          <c:val>
            <c:numRef>
              <c:f>'Risk Charts'!$G$96:$G$98</c:f>
              <c:numCache>
                <c:formatCode>General</c:formatCode>
                <c:ptCount val="3"/>
                <c:pt idx="0">
                  <c:v>0</c:v>
                </c:pt>
                <c:pt idx="1">
                  <c:v>0</c:v>
                </c:pt>
                <c:pt idx="2">
                  <c:v>0</c:v>
                </c:pt>
              </c:numCache>
            </c:numRef>
          </c:val>
          <c:extLst>
            <c:ext xmlns:c16="http://schemas.microsoft.com/office/drawing/2014/chart" uri="{C3380CC4-5D6E-409C-BE32-E72D297353CC}">
              <c16:uniqueId val="{00000003-6833-4EBE-87A3-65D8547AA2B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68913351291614866"/>
          <c:y val="0.38461646897718349"/>
          <c:w val="0.82943625673435561"/>
          <c:h val="0.59121070543931376"/>
        </c:manualLayout>
      </c:layout>
      <c:overlay val="0"/>
      <c:spPr>
        <a:noFill/>
        <a:ln w="25400">
          <a:noFill/>
        </a:ln>
      </c:spPr>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769620</xdr:colOff>
      <xdr:row>7</xdr:row>
      <xdr:rowOff>190500</xdr:rowOff>
    </xdr:from>
    <xdr:to>
      <xdr:col>9</xdr:col>
      <xdr:colOff>1409700</xdr:colOff>
      <xdr:row>60</xdr:row>
      <xdr:rowOff>106680</xdr:rowOff>
    </xdr:to>
    <xdr:grpSp>
      <xdr:nvGrpSpPr>
        <xdr:cNvPr id="11329080" name="Group 8">
          <a:extLst>
            <a:ext uri="{FF2B5EF4-FFF2-40B4-BE49-F238E27FC236}">
              <a16:creationId xmlns:a16="http://schemas.microsoft.com/office/drawing/2014/main" id="{42E7EE33-D912-4CB3-8569-F681D5A6B2E3}"/>
            </a:ext>
          </a:extLst>
        </xdr:cNvPr>
        <xdr:cNvGrpSpPr>
          <a:grpSpLocks/>
        </xdr:cNvGrpSpPr>
      </xdr:nvGrpSpPr>
      <xdr:grpSpPr bwMode="auto">
        <a:xfrm>
          <a:off x="1409700" y="1472565"/>
          <a:ext cx="9220200" cy="9016365"/>
          <a:chOff x="0" y="1808390"/>
          <a:chExt cx="7837714" cy="7027181"/>
        </a:xfrm>
      </xdr:grpSpPr>
      <xdr:grpSp>
        <xdr:nvGrpSpPr>
          <xdr:cNvPr id="11329081" name="Group 3">
            <a:extLst>
              <a:ext uri="{FF2B5EF4-FFF2-40B4-BE49-F238E27FC236}">
                <a16:creationId xmlns:a16="http://schemas.microsoft.com/office/drawing/2014/main" id="{52A073E6-BEBA-4A75-90CA-1FA13F3C7940}"/>
              </a:ext>
            </a:extLst>
          </xdr:cNvPr>
          <xdr:cNvGrpSpPr>
            <a:grpSpLocks/>
          </xdr:cNvGrpSpPr>
        </xdr:nvGrpSpPr>
        <xdr:grpSpPr bwMode="auto">
          <a:xfrm>
            <a:off x="0" y="1808390"/>
            <a:ext cx="7837714" cy="7027181"/>
            <a:chOff x="208749" y="1413029"/>
            <a:chExt cx="7352327" cy="7239197"/>
          </a:xfrm>
        </xdr:grpSpPr>
        <xdr:sp macro="" textlink="">
          <xdr:nvSpPr>
            <xdr:cNvPr id="11329092" name="Rectangle 4">
              <a:extLst>
                <a:ext uri="{FF2B5EF4-FFF2-40B4-BE49-F238E27FC236}">
                  <a16:creationId xmlns:a16="http://schemas.microsoft.com/office/drawing/2014/main" id="{5C49DD7B-B84D-47A7-9D9E-5A9576752FA5}"/>
                </a:ext>
              </a:extLst>
            </xdr:cNvPr>
            <xdr:cNvSpPr>
              <a:spLocks noChangeArrowheads="1"/>
            </xdr:cNvSpPr>
          </xdr:nvSpPr>
          <xdr:spPr bwMode="auto">
            <a:xfrm>
              <a:off x="272211" y="1413029"/>
              <a:ext cx="7288865" cy="136062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grpSp>
          <xdr:nvGrpSpPr>
            <xdr:cNvPr id="11329093" name="Group 2">
              <a:extLst>
                <a:ext uri="{FF2B5EF4-FFF2-40B4-BE49-F238E27FC236}">
                  <a16:creationId xmlns:a16="http://schemas.microsoft.com/office/drawing/2014/main" id="{1A2CD6D5-7DD2-4F8E-94A7-D17EC4FC657A}"/>
                </a:ext>
              </a:extLst>
            </xdr:cNvPr>
            <xdr:cNvGrpSpPr>
              <a:grpSpLocks/>
            </xdr:cNvGrpSpPr>
          </xdr:nvGrpSpPr>
          <xdr:grpSpPr bwMode="auto">
            <a:xfrm>
              <a:off x="208749" y="1438096"/>
              <a:ext cx="7352327" cy="7214130"/>
              <a:chOff x="208749" y="1438096"/>
              <a:chExt cx="7352327" cy="7214130"/>
            </a:xfrm>
          </xdr:grpSpPr>
          <xdr:sp macro="" textlink="">
            <xdr:nvSpPr>
              <xdr:cNvPr id="11329094" name="Rectangle 7">
                <a:extLst>
                  <a:ext uri="{FF2B5EF4-FFF2-40B4-BE49-F238E27FC236}">
                    <a16:creationId xmlns:a16="http://schemas.microsoft.com/office/drawing/2014/main" id="{CAC374EC-0F6A-45F8-8C65-6199E0E5F1EE}"/>
                  </a:ext>
                </a:extLst>
              </xdr:cNvPr>
              <xdr:cNvSpPr>
                <a:spLocks noChangeArrowheads="1"/>
              </xdr:cNvSpPr>
            </xdr:nvSpPr>
            <xdr:spPr bwMode="auto">
              <a:xfrm>
                <a:off x="224870" y="2780173"/>
                <a:ext cx="7327696" cy="123648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 name="Rectangle 5">
                <a:extLst>
                  <a:ext uri="{FF2B5EF4-FFF2-40B4-BE49-F238E27FC236}">
                    <a16:creationId xmlns:a16="http://schemas.microsoft.com/office/drawing/2014/main" id="{C723AA7B-19C6-43FD-8C16-820083E081A8}"/>
                  </a:ext>
                </a:extLst>
              </xdr:cNvPr>
              <xdr:cNvSpPr/>
            </xdr:nvSpPr>
            <xdr:spPr bwMode="auto">
              <a:xfrm>
                <a:off x="226978" y="1438057"/>
                <a:ext cx="431418" cy="1345227"/>
              </a:xfrm>
              <a:prstGeom prst="rect">
                <a:avLst/>
              </a:prstGeom>
              <a:solidFill>
                <a:srgbClr val="F1CD4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050" b="1">
                    <a:latin typeface="Arial" pitchFamily="34" charset="0"/>
                    <a:cs typeface="Arial" pitchFamily="34" charset="0"/>
                  </a:rPr>
                  <a:t>Objectives</a:t>
                </a:r>
              </a:p>
            </xdr:txBody>
          </xdr:sp>
          <xdr:sp macro="" textlink="">
            <xdr:nvSpPr>
              <xdr:cNvPr id="11329096" name="Rectangle 6">
                <a:extLst>
                  <a:ext uri="{FF2B5EF4-FFF2-40B4-BE49-F238E27FC236}">
                    <a16:creationId xmlns:a16="http://schemas.microsoft.com/office/drawing/2014/main" id="{17AF7442-96C4-4C86-A0D0-DEA61FAAC223}"/>
                  </a:ext>
                </a:extLst>
              </xdr:cNvPr>
              <xdr:cNvSpPr>
                <a:spLocks noChangeArrowheads="1"/>
              </xdr:cNvSpPr>
            </xdr:nvSpPr>
            <xdr:spPr bwMode="auto">
              <a:xfrm>
                <a:off x="208749" y="4023536"/>
                <a:ext cx="7343816" cy="1769083"/>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329097" name="Rectangle 8">
                <a:extLst>
                  <a:ext uri="{FF2B5EF4-FFF2-40B4-BE49-F238E27FC236}">
                    <a16:creationId xmlns:a16="http://schemas.microsoft.com/office/drawing/2014/main" id="{EAEA638B-6E72-42FA-842D-F22F845CF464}"/>
                  </a:ext>
                </a:extLst>
              </xdr:cNvPr>
              <xdr:cNvSpPr>
                <a:spLocks noChangeArrowheads="1"/>
              </xdr:cNvSpPr>
            </xdr:nvSpPr>
            <xdr:spPr bwMode="auto">
              <a:xfrm>
                <a:off x="214507" y="5530956"/>
                <a:ext cx="7346567" cy="164462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 name="Rectangle 10">
                <a:extLst>
                  <a:ext uri="{FF2B5EF4-FFF2-40B4-BE49-F238E27FC236}">
                    <a16:creationId xmlns:a16="http://schemas.microsoft.com/office/drawing/2014/main" id="{B5E822A8-83FB-4AF4-947A-C07D3D3DF6CB}"/>
                  </a:ext>
                </a:extLst>
              </xdr:cNvPr>
              <xdr:cNvSpPr/>
            </xdr:nvSpPr>
            <xdr:spPr bwMode="auto">
              <a:xfrm>
                <a:off x="226978" y="2751999"/>
                <a:ext cx="425341" cy="1270144"/>
              </a:xfrm>
              <a:prstGeom prst="rect">
                <a:avLst/>
              </a:prstGeom>
              <a:solidFill>
                <a:srgbClr val="FF000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Identify</a:t>
                </a:r>
                <a:endParaRPr lang="en-US" sz="1050" b="1">
                  <a:effectLst/>
                </a:endParaRPr>
              </a:p>
            </xdr:txBody>
          </xdr:sp>
          <xdr:sp macro="" textlink="">
            <xdr:nvSpPr>
              <xdr:cNvPr id="12" name="Rectangle 11">
                <a:extLst>
                  <a:ext uri="{FF2B5EF4-FFF2-40B4-BE49-F238E27FC236}">
                    <a16:creationId xmlns:a16="http://schemas.microsoft.com/office/drawing/2014/main" id="{62CDCF66-119D-417D-BC0B-F2002B280C46}"/>
                  </a:ext>
                </a:extLst>
              </xdr:cNvPr>
              <xdr:cNvSpPr/>
            </xdr:nvSpPr>
            <xdr:spPr bwMode="auto">
              <a:xfrm>
                <a:off x="233054" y="5548819"/>
                <a:ext cx="443570" cy="1658070"/>
              </a:xfrm>
              <a:prstGeom prst="rect">
                <a:avLst/>
              </a:prstGeom>
              <a:solidFill>
                <a:srgbClr val="92D050"/>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Evaluate</a:t>
                </a:r>
                <a:endParaRPr lang="en-US" sz="1050" b="1">
                  <a:effectLst/>
                </a:endParaRPr>
              </a:p>
            </xdr:txBody>
          </xdr:sp>
          <xdr:sp macro="" textlink="">
            <xdr:nvSpPr>
              <xdr:cNvPr id="13" name="Rectangle 12">
                <a:extLst>
                  <a:ext uri="{FF2B5EF4-FFF2-40B4-BE49-F238E27FC236}">
                    <a16:creationId xmlns:a16="http://schemas.microsoft.com/office/drawing/2014/main" id="{B665ABBB-DCDC-43F9-BF3F-A09143A2729F}"/>
                  </a:ext>
                </a:extLst>
              </xdr:cNvPr>
              <xdr:cNvSpPr/>
            </xdr:nvSpPr>
            <xdr:spPr bwMode="auto">
              <a:xfrm>
                <a:off x="208749" y="4053428"/>
                <a:ext cx="461799" cy="1495392"/>
              </a:xfrm>
              <a:prstGeom prst="rect">
                <a:avLst/>
              </a:prstGeom>
              <a:solidFill>
                <a:srgbClr val="08F8E7"/>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Assess</a:t>
                </a:r>
                <a:endParaRPr lang="en-US" sz="1050" b="1">
                  <a:effectLst/>
                </a:endParaRPr>
              </a:p>
            </xdr:txBody>
          </xdr:sp>
          <xdr:cxnSp macro="">
            <xdr:nvCxnSpPr>
              <xdr:cNvPr id="11329101" name="Straight Arrow Connector 15">
                <a:extLst>
                  <a:ext uri="{FF2B5EF4-FFF2-40B4-BE49-F238E27FC236}">
                    <a16:creationId xmlns:a16="http://schemas.microsoft.com/office/drawing/2014/main" id="{2BD97AC9-4F15-4B7E-B837-1DA79F279BE3}"/>
                  </a:ext>
                </a:extLst>
              </xdr:cNvPr>
              <xdr:cNvCxnSpPr>
                <a:cxnSpLocks noChangeShapeType="1"/>
                <a:stCxn id="35" idx="2"/>
                <a:endCxn id="10940379" idx="0"/>
              </xdr:cNvCxnSpPr>
            </xdr:nvCxnSpPr>
            <xdr:spPr bwMode="auto">
              <a:xfrm>
                <a:off x="1447240" y="1711981"/>
                <a:ext cx="0" cy="202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0940376" name="Rectangle 17">
                <a:extLst>
                  <a:ext uri="{FF2B5EF4-FFF2-40B4-BE49-F238E27FC236}">
                    <a16:creationId xmlns:a16="http://schemas.microsoft.com/office/drawing/2014/main" id="{E2F12ECB-D144-481D-A0CF-776A5A59594A}"/>
                  </a:ext>
                </a:extLst>
              </xdr:cNvPr>
              <xdr:cNvSpPr>
                <a:spLocks noChangeArrowheads="1"/>
              </xdr:cNvSpPr>
            </xdr:nvSpPr>
            <xdr:spPr bwMode="auto">
              <a:xfrm>
                <a:off x="785998" y="2958476"/>
                <a:ext cx="1318558" cy="86970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3.Open &lt;Risk Register Tab&gt; and input risk by entering ID # and Date Identified</a:t>
                </a:r>
              </a:p>
            </xdr:txBody>
          </xdr:sp>
          <xdr:cxnSp macro="">
            <xdr:nvCxnSpPr>
              <xdr:cNvPr id="11329103" name="Straight Arrow Connector 29">
                <a:extLst>
                  <a:ext uri="{FF2B5EF4-FFF2-40B4-BE49-F238E27FC236}">
                    <a16:creationId xmlns:a16="http://schemas.microsoft.com/office/drawing/2014/main" id="{512B21C0-98A8-4A55-9502-580FC2CAB022}"/>
                  </a:ext>
                </a:extLst>
              </xdr:cNvPr>
              <xdr:cNvCxnSpPr>
                <a:cxnSpLocks noChangeShapeType="1"/>
                <a:stCxn id="10940376" idx="3"/>
                <a:endCxn id="10940409" idx="1"/>
              </xdr:cNvCxnSpPr>
            </xdr:nvCxnSpPr>
            <xdr:spPr bwMode="auto">
              <a:xfrm flipV="1">
                <a:off x="2103653" y="3392004"/>
                <a:ext cx="443777" cy="384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35" name="Flowchart: Terminator 34">
                <a:extLst>
                  <a:ext uri="{FF2B5EF4-FFF2-40B4-BE49-F238E27FC236}">
                    <a16:creationId xmlns:a16="http://schemas.microsoft.com/office/drawing/2014/main" id="{E8CE92BE-5E4D-4792-866B-0158B6F2AACF}"/>
                  </a:ext>
                </a:extLst>
              </xdr:cNvPr>
              <xdr:cNvSpPr/>
            </xdr:nvSpPr>
            <xdr:spPr bwMode="auto">
              <a:xfrm>
                <a:off x="1150576" y="1500625"/>
                <a:ext cx="595478" cy="212734"/>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Start</a:t>
                </a:r>
              </a:p>
            </xdr:txBody>
          </xdr:sp>
          <xdr:sp macro="" textlink="">
            <xdr:nvSpPr>
              <xdr:cNvPr id="10940379" name="Flowchart: Process 39">
                <a:extLst>
                  <a:ext uri="{FF2B5EF4-FFF2-40B4-BE49-F238E27FC236}">
                    <a16:creationId xmlns:a16="http://schemas.microsoft.com/office/drawing/2014/main" id="{4025721F-3EB8-440C-8BA4-541CA394D270}"/>
                  </a:ext>
                </a:extLst>
              </xdr:cNvPr>
              <xdr:cNvSpPr>
                <a:spLocks noChangeArrowheads="1"/>
              </xdr:cNvSpPr>
            </xdr:nvSpPr>
            <xdr:spPr bwMode="auto">
              <a:xfrm>
                <a:off x="785998" y="1913579"/>
                <a:ext cx="1318558"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 Consult the MLHU Risk Management Workbook </a:t>
                </a:r>
              </a:p>
            </xdr:txBody>
          </xdr:sp>
          <xdr:sp macro="" textlink="">
            <xdr:nvSpPr>
              <xdr:cNvPr id="10940380" name="Flowchart: Data 50">
                <a:extLst>
                  <a:ext uri="{FF2B5EF4-FFF2-40B4-BE49-F238E27FC236}">
                    <a16:creationId xmlns:a16="http://schemas.microsoft.com/office/drawing/2014/main" id="{4A71D472-8498-4EB1-B430-5D3AC4A99DE6}"/>
                  </a:ext>
                </a:extLst>
              </xdr:cNvPr>
              <xdr:cNvSpPr>
                <a:spLocks noChangeArrowheads="1"/>
              </xdr:cNvSpPr>
            </xdr:nvSpPr>
            <xdr:spPr bwMode="auto">
              <a:xfrm>
                <a:off x="3204367" y="4466381"/>
                <a:ext cx="1646678" cy="725797"/>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6.0 System automatically calculates "Risk Rating" as High, Medium, or Low</a:t>
                </a:r>
              </a:p>
            </xdr:txBody>
          </xdr:sp>
          <xdr:sp macro="" textlink="">
            <xdr:nvSpPr>
              <xdr:cNvPr id="10940383" name="Flowchart: Process 64">
                <a:extLst>
                  <a:ext uri="{FF2B5EF4-FFF2-40B4-BE49-F238E27FC236}">
                    <a16:creationId xmlns:a16="http://schemas.microsoft.com/office/drawing/2014/main" id="{065BC973-0D78-4E02-A456-DDF0A283FE62}"/>
                  </a:ext>
                </a:extLst>
              </xdr:cNvPr>
              <xdr:cNvSpPr>
                <a:spLocks noChangeArrowheads="1"/>
              </xdr:cNvSpPr>
            </xdr:nvSpPr>
            <xdr:spPr bwMode="auto">
              <a:xfrm>
                <a:off x="5586277" y="4522693"/>
                <a:ext cx="1318558" cy="65071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7.0 Enter Key Mitigation Strategies ("Controls") </a:t>
                </a:r>
              </a:p>
            </xdr:txBody>
          </xdr:sp>
          <xdr:sp macro="" textlink="">
            <xdr:nvSpPr>
              <xdr:cNvPr id="10940397" name="Flowchart: Process 136">
                <a:extLst>
                  <a:ext uri="{FF2B5EF4-FFF2-40B4-BE49-F238E27FC236}">
                    <a16:creationId xmlns:a16="http://schemas.microsoft.com/office/drawing/2014/main" id="{1C1D5239-83BD-4150-91F9-60D6ABB81474}"/>
                  </a:ext>
                </a:extLst>
              </xdr:cNvPr>
              <xdr:cNvSpPr>
                <a:spLocks noChangeArrowheads="1"/>
              </xdr:cNvSpPr>
            </xdr:nvSpPr>
            <xdr:spPr bwMode="auto">
              <a:xfrm>
                <a:off x="2195700" y="6118194"/>
                <a:ext cx="1312482" cy="644457"/>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8.0 Evaluate (Update) Current Strength of Controls </a:t>
                </a:r>
              </a:p>
              <a:p>
                <a:pPr algn="ctr" rtl="0">
                  <a:defRPr sz="1000"/>
                </a:pPr>
                <a:r>
                  <a:rPr lang="en-US" sz="800" b="0" i="1" u="none" strike="noStrike" baseline="0">
                    <a:solidFill>
                      <a:srgbClr val="000000"/>
                    </a:solidFill>
                    <a:latin typeface="Arial"/>
                    <a:cs typeface="Arial"/>
                  </a:rPr>
                  <a:t>Consult &lt;Risk Scales Tab&gt;</a:t>
                </a:r>
              </a:p>
            </xdr:txBody>
          </xdr:sp>
          <xdr:sp macro="" textlink="">
            <xdr:nvSpPr>
              <xdr:cNvPr id="10940401" name="Flowchart: Process 237">
                <a:extLst>
                  <a:ext uri="{FF2B5EF4-FFF2-40B4-BE49-F238E27FC236}">
                    <a16:creationId xmlns:a16="http://schemas.microsoft.com/office/drawing/2014/main" id="{5003ABA1-B751-480B-BCF8-B5A935DE8BC7}"/>
                  </a:ext>
                </a:extLst>
              </xdr:cNvPr>
              <xdr:cNvSpPr>
                <a:spLocks noChangeArrowheads="1"/>
              </xdr:cNvSpPr>
            </xdr:nvSpPr>
            <xdr:spPr bwMode="auto">
              <a:xfrm>
                <a:off x="2341531" y="1913579"/>
                <a:ext cx="1312482"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2.0 Review the Risk Management Process &lt;Objectives Tab&gt; </a:t>
                </a:r>
              </a:p>
            </xdr:txBody>
          </xdr:sp>
          <xdr:cxnSp macro="">
            <xdr:nvCxnSpPr>
              <xdr:cNvPr id="11329110" name="Straight Arrow Connector 238">
                <a:extLst>
                  <a:ext uri="{FF2B5EF4-FFF2-40B4-BE49-F238E27FC236}">
                    <a16:creationId xmlns:a16="http://schemas.microsoft.com/office/drawing/2014/main" id="{F429FCFA-EC8B-4F6F-A45B-A72297D94B08}"/>
                  </a:ext>
                </a:extLst>
              </xdr:cNvPr>
              <xdr:cNvCxnSpPr>
                <a:cxnSpLocks noChangeShapeType="1"/>
                <a:stCxn id="10940379" idx="3"/>
                <a:endCxn id="10940401" idx="1"/>
              </xdr:cNvCxnSpPr>
            </xdr:nvCxnSpPr>
            <xdr:spPr bwMode="auto">
              <a:xfrm flipV="1">
                <a:off x="2103275" y="2237867"/>
                <a:ext cx="23674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329111" name="Rectangle 179">
                <a:extLst>
                  <a:ext uri="{FF2B5EF4-FFF2-40B4-BE49-F238E27FC236}">
                    <a16:creationId xmlns:a16="http://schemas.microsoft.com/office/drawing/2014/main" id="{36E99BDE-49D3-4EE7-8A91-3B66E9C09900}"/>
                  </a:ext>
                </a:extLst>
              </xdr:cNvPr>
              <xdr:cNvSpPr>
                <a:spLocks noChangeArrowheads="1"/>
              </xdr:cNvSpPr>
            </xdr:nvSpPr>
            <xdr:spPr bwMode="auto">
              <a:xfrm>
                <a:off x="224869" y="7206891"/>
                <a:ext cx="7336207" cy="144533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940408" name="Flowchart: Process 153">
                <a:extLst>
                  <a:ext uri="{FF2B5EF4-FFF2-40B4-BE49-F238E27FC236}">
                    <a16:creationId xmlns:a16="http://schemas.microsoft.com/office/drawing/2014/main" id="{EF45F4E4-C31B-40FA-9BCA-89FE65E068A6}"/>
                  </a:ext>
                </a:extLst>
              </xdr:cNvPr>
              <xdr:cNvSpPr>
                <a:spLocks noChangeArrowheads="1"/>
              </xdr:cNvSpPr>
            </xdr:nvSpPr>
            <xdr:spPr bwMode="auto">
              <a:xfrm>
                <a:off x="4292025" y="3077356"/>
                <a:ext cx="1051200" cy="63820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Enter a description of the risk. </a:t>
                </a:r>
                <a:endParaRPr lang="en-US" sz="800" b="0" i="1" u="none" strike="noStrike" baseline="0">
                  <a:solidFill>
                    <a:srgbClr val="000000"/>
                  </a:solidFill>
                  <a:latin typeface="Arial"/>
                  <a:cs typeface="Arial"/>
                </a:endParaRPr>
              </a:p>
            </xdr:txBody>
          </xdr:sp>
          <xdr:sp macro="" textlink="">
            <xdr:nvSpPr>
              <xdr:cNvPr id="10940409" name="Flowchart: Process 257">
                <a:extLst>
                  <a:ext uri="{FF2B5EF4-FFF2-40B4-BE49-F238E27FC236}">
                    <a16:creationId xmlns:a16="http://schemas.microsoft.com/office/drawing/2014/main" id="{BA7084CD-18C4-48C0-A875-717BBD1B3D9F}"/>
                  </a:ext>
                </a:extLst>
              </xdr:cNvPr>
              <xdr:cNvSpPr>
                <a:spLocks noChangeArrowheads="1"/>
              </xdr:cNvSpPr>
            </xdr:nvSpPr>
            <xdr:spPr bwMode="auto">
              <a:xfrm>
                <a:off x="2548126" y="3077356"/>
                <a:ext cx="1294253" cy="631944"/>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4.0 Select most appropriate Risk Category </a:t>
                </a:r>
                <a:r>
                  <a:rPr lang="en-US" sz="800" b="0" i="1" u="none" strike="noStrike" baseline="0">
                    <a:solidFill>
                      <a:srgbClr val="000000"/>
                    </a:solidFill>
                    <a:latin typeface="Arial"/>
                    <a:cs typeface="Arial"/>
                  </a:rPr>
                  <a:t>Consult &lt;Risk Categories Tab&gt;</a:t>
                </a:r>
              </a:p>
            </xdr:txBody>
          </xdr:sp>
          <xdr:cxnSp macro="">
            <xdr:nvCxnSpPr>
              <xdr:cNvPr id="11329114" name="Elbow Connector 130">
                <a:extLst>
                  <a:ext uri="{FF2B5EF4-FFF2-40B4-BE49-F238E27FC236}">
                    <a16:creationId xmlns:a16="http://schemas.microsoft.com/office/drawing/2014/main" id="{E0B8DDD2-361E-4C6A-83F7-D6B316557B87}"/>
                  </a:ext>
                </a:extLst>
              </xdr:cNvPr>
              <xdr:cNvCxnSpPr>
                <a:cxnSpLocks noChangeShapeType="1"/>
                <a:stCxn id="10940408" idx="2"/>
                <a:endCxn id="66" idx="0"/>
              </xdr:cNvCxnSpPr>
            </xdr:nvCxnSpPr>
            <xdr:spPr bwMode="auto">
              <a:xfrm rot="5400000">
                <a:off x="2941217" y="2629832"/>
                <a:ext cx="789910" cy="2963886"/>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5" name="Straight Arrow Connector 238">
                <a:extLst>
                  <a:ext uri="{FF2B5EF4-FFF2-40B4-BE49-F238E27FC236}">
                    <a16:creationId xmlns:a16="http://schemas.microsoft.com/office/drawing/2014/main" id="{728493FF-1C36-4743-8D39-70CC2199DF9B}"/>
                  </a:ext>
                </a:extLst>
              </xdr:cNvPr>
              <xdr:cNvCxnSpPr>
                <a:cxnSpLocks noChangeShapeType="1"/>
                <a:stCxn id="10940409" idx="3"/>
                <a:endCxn id="10940408" idx="1"/>
              </xdr:cNvCxnSpPr>
            </xdr:nvCxnSpPr>
            <xdr:spPr bwMode="auto">
              <a:xfrm>
                <a:off x="3840031" y="3392004"/>
                <a:ext cx="453191" cy="610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116" name="Elbow Connector 130">
                <a:extLst>
                  <a:ext uri="{FF2B5EF4-FFF2-40B4-BE49-F238E27FC236}">
                    <a16:creationId xmlns:a16="http://schemas.microsoft.com/office/drawing/2014/main" id="{A0C05FF7-54A1-479A-8754-A44E02845BB1}"/>
                  </a:ext>
                </a:extLst>
              </xdr:cNvPr>
              <xdr:cNvCxnSpPr>
                <a:cxnSpLocks noChangeShapeType="1"/>
                <a:stCxn id="10940401" idx="2"/>
                <a:endCxn id="10940376" idx="0"/>
              </xdr:cNvCxnSpPr>
            </xdr:nvCxnSpPr>
            <xdr:spPr bwMode="auto">
              <a:xfrm rot="5400000">
                <a:off x="2016533" y="1980777"/>
                <a:ext cx="410827" cy="154941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11" name="Flowchart: Terminator 110">
                <a:extLst>
                  <a:ext uri="{FF2B5EF4-FFF2-40B4-BE49-F238E27FC236}">
                    <a16:creationId xmlns:a16="http://schemas.microsoft.com/office/drawing/2014/main" id="{CB846F15-1428-4330-8776-5B32B1B54D1C}"/>
                  </a:ext>
                </a:extLst>
              </xdr:cNvPr>
              <xdr:cNvSpPr/>
            </xdr:nvSpPr>
            <xdr:spPr bwMode="auto">
              <a:xfrm>
                <a:off x="5993390" y="7913916"/>
                <a:ext cx="595478" cy="200220"/>
              </a:xfrm>
              <a:prstGeom prst="flowChartTerminator">
                <a:avLst/>
              </a:prstGeom>
              <a:solidFill>
                <a:schemeClr val="accent1">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18288" rIns="18288" bIns="18288" rtlCol="0" anchor="ctr" anchorCtr="1" upright="1"/>
              <a:lstStyle/>
              <a:p>
                <a:pPr algn="ctr"/>
                <a:r>
                  <a:rPr lang="en-US" sz="800">
                    <a:latin typeface="Arial" pitchFamily="34" charset="0"/>
                    <a:cs typeface="Arial" pitchFamily="34" charset="0"/>
                  </a:rPr>
                  <a:t>End</a:t>
                </a:r>
              </a:p>
            </xdr:txBody>
          </xdr:sp>
        </xdr:grpSp>
      </xdr:grpSp>
      <xdr:sp macro="" textlink="">
        <xdr:nvSpPr>
          <xdr:cNvPr id="64" name="Rectangle 63">
            <a:extLst>
              <a:ext uri="{FF2B5EF4-FFF2-40B4-BE49-F238E27FC236}">
                <a16:creationId xmlns:a16="http://schemas.microsoft.com/office/drawing/2014/main" id="{CBBC7A15-46EE-4511-8800-C1862519C75A}"/>
              </a:ext>
            </a:extLst>
          </xdr:cNvPr>
          <xdr:cNvSpPr/>
        </xdr:nvSpPr>
        <xdr:spPr bwMode="auto">
          <a:xfrm>
            <a:off x="19432" y="7456859"/>
            <a:ext cx="479331" cy="1372639"/>
          </a:xfrm>
          <a:prstGeom prst="rect">
            <a:avLst/>
          </a:prstGeom>
          <a:solidFill>
            <a:schemeClr val="accent6">
              <a:lumMod val="75000"/>
            </a:schemeClr>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vert270" wrap="square" lIns="18288" tIns="18288" rIns="18288" bIns="18288" rtlCol="0" anchor="ctr" anchorCtr="1" upright="1"/>
          <a:lstStyle/>
          <a:p>
            <a:pPr algn="ctr"/>
            <a:r>
              <a:rPr lang="en-US" sz="1100" b="1">
                <a:effectLst/>
                <a:latin typeface="+mn-lt"/>
                <a:ea typeface="+mn-ea"/>
                <a:cs typeface="+mn-cs"/>
              </a:rPr>
              <a:t>Monitor &amp; Report</a:t>
            </a:r>
            <a:endParaRPr lang="en-US" sz="1050" b="1">
              <a:effectLst/>
            </a:endParaRPr>
          </a:p>
        </xdr:txBody>
      </xdr:sp>
      <xdr:sp macro="" textlink="">
        <xdr:nvSpPr>
          <xdr:cNvPr id="66" name="Flowchart: Process 153">
            <a:extLst>
              <a:ext uri="{FF2B5EF4-FFF2-40B4-BE49-F238E27FC236}">
                <a16:creationId xmlns:a16="http://schemas.microsoft.com/office/drawing/2014/main" id="{00E2796C-22AA-45DB-8BEE-791B523D14A2}"/>
              </a:ext>
            </a:extLst>
          </xdr:cNvPr>
          <xdr:cNvSpPr>
            <a:spLocks noChangeArrowheads="1"/>
          </xdr:cNvSpPr>
        </xdr:nvSpPr>
        <xdr:spPr bwMode="auto">
          <a:xfrm>
            <a:off x="1178896" y="4814833"/>
            <a:ext cx="1334355" cy="613436"/>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lnSpc>
                <a:spcPts val="800"/>
              </a:lnSpc>
              <a:defRPr sz="1000"/>
            </a:pPr>
            <a:r>
              <a:rPr lang="en-US" sz="800" b="0" i="0" u="none" strike="noStrike" baseline="0">
                <a:solidFill>
                  <a:srgbClr val="000000"/>
                </a:solidFill>
                <a:latin typeface="Arial"/>
                <a:cs typeface="Arial"/>
              </a:rPr>
              <a:t>5.0 Assess the impact and likelihood of each risk. </a:t>
            </a:r>
            <a:r>
              <a:rPr lang="en-US" sz="800" b="0" i="1" u="none" strike="noStrike" baseline="0">
                <a:solidFill>
                  <a:srgbClr val="000000"/>
                </a:solidFill>
                <a:latin typeface="Arial"/>
                <a:cs typeface="Arial"/>
              </a:rPr>
              <a:t>Consult &lt;Risk Scales Tab&gt;</a:t>
            </a:r>
          </a:p>
        </xdr:txBody>
      </xdr:sp>
      <xdr:cxnSp macro="">
        <xdr:nvCxnSpPr>
          <xdr:cNvPr id="11329084" name="Elbow Connector 130">
            <a:extLst>
              <a:ext uri="{FF2B5EF4-FFF2-40B4-BE49-F238E27FC236}">
                <a16:creationId xmlns:a16="http://schemas.microsoft.com/office/drawing/2014/main" id="{BF7D608B-0D0F-4966-A1DF-9A592EC9E9F6}"/>
              </a:ext>
            </a:extLst>
          </xdr:cNvPr>
          <xdr:cNvCxnSpPr>
            <a:cxnSpLocks noChangeShapeType="1"/>
            <a:stCxn id="10940383" idx="2"/>
            <a:endCxn id="10940397" idx="0"/>
          </xdr:cNvCxnSpPr>
        </xdr:nvCxnSpPr>
        <xdr:spPr bwMode="auto">
          <a:xfrm rot="5400000">
            <a:off x="4216401" y="4134757"/>
            <a:ext cx="914399" cy="3563257"/>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5" name="Straight Arrow Connector 29">
            <a:extLst>
              <a:ext uri="{FF2B5EF4-FFF2-40B4-BE49-F238E27FC236}">
                <a16:creationId xmlns:a16="http://schemas.microsoft.com/office/drawing/2014/main" id="{D5C7A255-A25C-48F7-992A-D3DEF5EFE809}"/>
              </a:ext>
            </a:extLst>
          </xdr:cNvPr>
          <xdr:cNvCxnSpPr>
            <a:cxnSpLocks noChangeShapeType="1"/>
            <a:stCxn id="66" idx="3"/>
            <a:endCxn id="10940380" idx="2"/>
          </xdr:cNvCxnSpPr>
        </xdr:nvCxnSpPr>
        <xdr:spPr bwMode="auto">
          <a:xfrm>
            <a:off x="2512785" y="5120087"/>
            <a:ext cx="857081" cy="416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86" name="Straight Arrow Connector 29">
            <a:extLst>
              <a:ext uri="{FF2B5EF4-FFF2-40B4-BE49-F238E27FC236}">
                <a16:creationId xmlns:a16="http://schemas.microsoft.com/office/drawing/2014/main" id="{8FEEAF0B-E2B5-45D8-9E55-37AF854C163C}"/>
              </a:ext>
            </a:extLst>
          </xdr:cNvPr>
          <xdr:cNvCxnSpPr>
            <a:cxnSpLocks noChangeShapeType="1"/>
          </xdr:cNvCxnSpPr>
        </xdr:nvCxnSpPr>
        <xdr:spPr bwMode="auto">
          <a:xfrm>
            <a:off x="4773386" y="5199744"/>
            <a:ext cx="979714"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sp macro="" textlink="">
        <xdr:nvSpPr>
          <xdr:cNvPr id="147" name="Flowchart: Process 290">
            <a:extLst>
              <a:ext uri="{FF2B5EF4-FFF2-40B4-BE49-F238E27FC236}">
                <a16:creationId xmlns:a16="http://schemas.microsoft.com/office/drawing/2014/main" id="{5A29E12F-3BAA-4520-838E-809BBC8F7886}"/>
              </a:ext>
            </a:extLst>
          </xdr:cNvPr>
          <xdr:cNvSpPr>
            <a:spLocks noChangeArrowheads="1"/>
          </xdr:cNvSpPr>
        </xdr:nvSpPr>
        <xdr:spPr bwMode="auto">
          <a:xfrm>
            <a:off x="2267107" y="7930601"/>
            <a:ext cx="1347310"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9.0 Determine level of residual risk for the current quarter based on the current strength of controls in place </a:t>
            </a:r>
          </a:p>
          <a:p>
            <a:pPr marL="0" marR="0" lvl="0" indent="0" algn="ctr" defTabSz="914400" rtl="0" eaLnBrk="1" fontAlgn="auto" latinLnBrk="0" hangingPunct="1">
              <a:lnSpc>
                <a:spcPts val="700"/>
              </a:lnSpc>
              <a:spcBef>
                <a:spcPts val="0"/>
              </a:spcBef>
              <a:spcAft>
                <a:spcPts val="0"/>
              </a:spcAft>
              <a:buClrTx/>
              <a:buSzTx/>
              <a:buFontTx/>
              <a:buNone/>
              <a:tabLst/>
              <a:defRPr sz="1000"/>
            </a:pPr>
            <a:r>
              <a:rPr lang="en-US" sz="800" b="0" i="1" u="none" strike="noStrike" baseline="0">
                <a:solidFill>
                  <a:srgbClr val="000000"/>
                </a:solidFill>
                <a:latin typeface="Arial"/>
                <a:ea typeface="+mn-ea"/>
                <a:cs typeface="Arial"/>
              </a:rPr>
              <a:t>Consult &lt;Risk Scales Tab&gt;</a:t>
            </a:r>
          </a:p>
          <a:p>
            <a:pPr algn="ctr" rtl="0">
              <a:lnSpc>
                <a:spcPts val="700"/>
              </a:lnSpc>
              <a:defRPr sz="1000"/>
            </a:pPr>
            <a:endParaRPr lang="en-US" sz="800" b="0" i="0" u="none" strike="noStrike" baseline="0">
              <a:solidFill>
                <a:srgbClr val="000000"/>
              </a:solidFill>
              <a:latin typeface="Arial"/>
              <a:cs typeface="Arial"/>
            </a:endParaRPr>
          </a:p>
        </xdr:txBody>
      </xdr:sp>
      <xdr:sp macro="" textlink="">
        <xdr:nvSpPr>
          <xdr:cNvPr id="150" name="Flowchart: Process 290">
            <a:extLst>
              <a:ext uri="{FF2B5EF4-FFF2-40B4-BE49-F238E27FC236}">
                <a16:creationId xmlns:a16="http://schemas.microsoft.com/office/drawing/2014/main" id="{B0C7735D-B2B9-41DD-A147-727870D39329}"/>
              </a:ext>
            </a:extLst>
          </xdr:cNvPr>
          <xdr:cNvSpPr>
            <a:spLocks noChangeArrowheads="1"/>
          </xdr:cNvSpPr>
        </xdr:nvSpPr>
        <xdr:spPr bwMode="auto">
          <a:xfrm>
            <a:off x="4203865" y="7967043"/>
            <a:ext cx="1366742" cy="637730"/>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18288" anchor="ctr" upright="1"/>
          <a:lstStyle/>
          <a:p>
            <a:pPr algn="ctr" rtl="0">
              <a:defRPr sz="1000"/>
            </a:pPr>
            <a:r>
              <a:rPr lang="en-US" sz="800" b="0" i="0" u="none" strike="noStrike" baseline="0">
                <a:solidFill>
                  <a:srgbClr val="000000"/>
                </a:solidFill>
                <a:latin typeface="Arial"/>
                <a:cs typeface="Arial"/>
              </a:rPr>
              <a:t>10.0 Enter (Update) the Most Responsible Leader to implement mitigation strategies for the current quarter </a:t>
            </a:r>
          </a:p>
        </xdr:txBody>
      </xdr:sp>
      <xdr:cxnSp macro="">
        <xdr:nvCxnSpPr>
          <xdr:cNvPr id="11329089" name="Straight Arrow Connector 29">
            <a:extLst>
              <a:ext uri="{FF2B5EF4-FFF2-40B4-BE49-F238E27FC236}">
                <a16:creationId xmlns:a16="http://schemas.microsoft.com/office/drawing/2014/main" id="{E9EBD3AF-949B-40A8-B1AE-51AA58D50E5A}"/>
              </a:ext>
            </a:extLst>
          </xdr:cNvPr>
          <xdr:cNvCxnSpPr>
            <a:cxnSpLocks noChangeShapeType="1"/>
            <a:stCxn id="10940397" idx="2"/>
          </xdr:cNvCxnSpPr>
        </xdr:nvCxnSpPr>
        <xdr:spPr bwMode="auto">
          <a:xfrm flipH="1">
            <a:off x="2875643" y="7001328"/>
            <a:ext cx="16329" cy="89263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0" name="Straight Arrow Connector 29">
            <a:extLst>
              <a:ext uri="{FF2B5EF4-FFF2-40B4-BE49-F238E27FC236}">
                <a16:creationId xmlns:a16="http://schemas.microsoft.com/office/drawing/2014/main" id="{B8AD05DE-2827-4F5A-B4A7-42479052C92A}"/>
              </a:ext>
            </a:extLst>
          </xdr:cNvPr>
          <xdr:cNvCxnSpPr>
            <a:cxnSpLocks noChangeShapeType="1"/>
          </xdr:cNvCxnSpPr>
        </xdr:nvCxnSpPr>
        <xdr:spPr bwMode="auto">
          <a:xfrm flipV="1">
            <a:off x="3632201" y="8262257"/>
            <a:ext cx="575128"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cxnSp macro="">
        <xdr:nvCxnSpPr>
          <xdr:cNvPr id="11329091" name="Straight Arrow Connector 29">
            <a:extLst>
              <a:ext uri="{FF2B5EF4-FFF2-40B4-BE49-F238E27FC236}">
                <a16:creationId xmlns:a16="http://schemas.microsoft.com/office/drawing/2014/main" id="{9E5849F1-F003-4472-9C67-4D451AAD190D}"/>
              </a:ext>
            </a:extLst>
          </xdr:cNvPr>
          <xdr:cNvCxnSpPr>
            <a:cxnSpLocks noChangeShapeType="1"/>
          </xdr:cNvCxnSpPr>
        </xdr:nvCxnSpPr>
        <xdr:spPr bwMode="auto">
          <a:xfrm>
            <a:off x="5557157" y="8224157"/>
            <a:ext cx="620486"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106680</xdr:rowOff>
    </xdr:from>
    <xdr:to>
      <xdr:col>9</xdr:col>
      <xdr:colOff>114300</xdr:colOff>
      <xdr:row>16</xdr:row>
      <xdr:rowOff>1905</xdr:rowOff>
    </xdr:to>
    <xdr:pic>
      <xdr:nvPicPr>
        <xdr:cNvPr id="11094385" name="Picture 4">
          <a:extLst>
            <a:ext uri="{FF2B5EF4-FFF2-40B4-BE49-F238E27FC236}">
              <a16:creationId xmlns:a16="http://schemas.microsoft.com/office/drawing/2014/main" id="{7C6D87EB-72E5-413B-895C-479A9D401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6680"/>
          <a:ext cx="5410200" cy="2575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121920</xdr:colOff>
      <xdr:row>14</xdr:row>
      <xdr:rowOff>114300</xdr:rowOff>
    </xdr:from>
    <xdr:to>
      <xdr:col>3</xdr:col>
      <xdr:colOff>403860</xdr:colOff>
      <xdr:row>22</xdr:row>
      <xdr:rowOff>7620</xdr:rowOff>
    </xdr:to>
    <xdr:pic>
      <xdr:nvPicPr>
        <xdr:cNvPr id="11094386" name="Picture 6">
          <a:extLst>
            <a:ext uri="{FF2B5EF4-FFF2-40B4-BE49-F238E27FC236}">
              <a16:creationId xmlns:a16="http://schemas.microsoft.com/office/drawing/2014/main" id="{A689452C-7909-4244-AFB5-586DFDF539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 y="2461260"/>
          <a:ext cx="211074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541020</xdr:colOff>
      <xdr:row>14</xdr:row>
      <xdr:rowOff>129540</xdr:rowOff>
    </xdr:from>
    <xdr:to>
      <xdr:col>7</xdr:col>
      <xdr:colOff>281940</xdr:colOff>
      <xdr:row>23</xdr:row>
      <xdr:rowOff>137160</xdr:rowOff>
    </xdr:to>
    <xdr:pic>
      <xdr:nvPicPr>
        <xdr:cNvPr id="11094387" name="Picture 8">
          <a:extLst>
            <a:ext uri="{FF2B5EF4-FFF2-40B4-BE49-F238E27FC236}">
              <a16:creationId xmlns:a16="http://schemas.microsoft.com/office/drawing/2014/main" id="{A4F14BBB-C044-47E4-B222-141A918C5F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9820" y="2476500"/>
          <a:ext cx="2179320" cy="1516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14</xdr:row>
      <xdr:rowOff>160020</xdr:rowOff>
    </xdr:from>
    <xdr:to>
      <xdr:col>13</xdr:col>
      <xdr:colOff>449580</xdr:colOff>
      <xdr:row>25</xdr:row>
      <xdr:rowOff>150495</xdr:rowOff>
    </xdr:to>
    <xdr:pic>
      <xdr:nvPicPr>
        <xdr:cNvPr id="11094388" name="Picture 10">
          <a:extLst>
            <a:ext uri="{FF2B5EF4-FFF2-40B4-BE49-F238E27FC236}">
              <a16:creationId xmlns:a16="http://schemas.microsoft.com/office/drawing/2014/main" id="{E80A3006-06C1-48C7-8660-8C3823D02AE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2506980"/>
          <a:ext cx="3497580" cy="185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693420</xdr:colOff>
      <xdr:row>14</xdr:row>
      <xdr:rowOff>190500</xdr:rowOff>
    </xdr:from>
    <xdr:to>
      <xdr:col>18</xdr:col>
      <xdr:colOff>1905</xdr:colOff>
      <xdr:row>25</xdr:row>
      <xdr:rowOff>1905</xdr:rowOff>
    </xdr:to>
    <xdr:pic>
      <xdr:nvPicPr>
        <xdr:cNvPr id="11094389" name="Picture 12">
          <a:extLst>
            <a:ext uri="{FF2B5EF4-FFF2-40B4-BE49-F238E27FC236}">
              <a16:creationId xmlns:a16="http://schemas.microsoft.com/office/drawing/2014/main" id="{9EFC8122-6789-477F-9274-D28D032033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34400" y="2514600"/>
          <a:ext cx="24384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14</xdr:row>
      <xdr:rowOff>160020</xdr:rowOff>
    </xdr:from>
    <xdr:to>
      <xdr:col>20</xdr:col>
      <xdr:colOff>563880</xdr:colOff>
      <xdr:row>25</xdr:row>
      <xdr:rowOff>1905</xdr:rowOff>
    </xdr:to>
    <xdr:pic>
      <xdr:nvPicPr>
        <xdr:cNvPr id="11094390" name="Picture 14">
          <a:extLst>
            <a:ext uri="{FF2B5EF4-FFF2-40B4-BE49-F238E27FC236}">
              <a16:creationId xmlns:a16="http://schemas.microsoft.com/office/drawing/2014/main" id="{15C76640-46A6-4E02-A890-530EA95AAA9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972800" y="2506980"/>
          <a:ext cx="1783080" cy="168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297180</xdr:colOff>
      <xdr:row>26</xdr:row>
      <xdr:rowOff>38100</xdr:rowOff>
    </xdr:from>
    <xdr:to>
      <xdr:col>12</xdr:col>
      <xdr:colOff>579120</xdr:colOff>
      <xdr:row>32</xdr:row>
      <xdr:rowOff>38100</xdr:rowOff>
    </xdr:to>
    <xdr:pic>
      <xdr:nvPicPr>
        <xdr:cNvPr id="11094391" name="Picture 16">
          <a:extLst>
            <a:ext uri="{FF2B5EF4-FFF2-40B4-BE49-F238E27FC236}">
              <a16:creationId xmlns:a16="http://schemas.microsoft.com/office/drawing/2014/main" id="{59EB3C74-3A99-4747-966E-5ADCFE0D7FE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73980" y="4396740"/>
          <a:ext cx="272034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716280</xdr:colOff>
      <xdr:row>26</xdr:row>
      <xdr:rowOff>60960</xdr:rowOff>
    </xdr:from>
    <xdr:to>
      <xdr:col>20</xdr:col>
      <xdr:colOff>571500</xdr:colOff>
      <xdr:row>31</xdr:row>
      <xdr:rowOff>106680</xdr:rowOff>
    </xdr:to>
    <xdr:pic>
      <xdr:nvPicPr>
        <xdr:cNvPr id="11094392" name="Picture 18">
          <a:extLst>
            <a:ext uri="{FF2B5EF4-FFF2-40B4-BE49-F238E27FC236}">
              <a16:creationId xmlns:a16="http://schemas.microsoft.com/office/drawing/2014/main" id="{43D6CA34-F2DA-4B31-A520-063FE66B4EC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534400" y="4419600"/>
          <a:ext cx="422910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487680</xdr:colOff>
      <xdr:row>1</xdr:row>
      <xdr:rowOff>220980</xdr:rowOff>
    </xdr:from>
    <xdr:to>
      <xdr:col>3</xdr:col>
      <xdr:colOff>758915</xdr:colOff>
      <xdr:row>5</xdr:row>
      <xdr:rowOff>34927</xdr:rowOff>
    </xdr:to>
    <xdr:pic>
      <xdr:nvPicPr>
        <xdr:cNvPr id="1305" name="CommandButton1" descr="update risk matrix">
          <a:extLst>
            <a:ext uri="{FF2B5EF4-FFF2-40B4-BE49-F238E27FC236}">
              <a16:creationId xmlns:a16="http://schemas.microsoft.com/office/drawing/2014/main" id="{F212C30B-8F80-4C25-A6EF-2FD7C4CB06E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 y="510540"/>
          <a:ext cx="13182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17</xdr:row>
      <xdr:rowOff>167640</xdr:rowOff>
    </xdr:from>
    <xdr:to>
      <xdr:col>7</xdr:col>
      <xdr:colOff>800100</xdr:colOff>
      <xdr:row>35</xdr:row>
      <xdr:rowOff>38100</xdr:rowOff>
    </xdr:to>
    <xdr:graphicFrame macro="">
      <xdr:nvGraphicFramePr>
        <xdr:cNvPr id="10746506" name="Chart 7">
          <a:extLst>
            <a:ext uri="{FF2B5EF4-FFF2-40B4-BE49-F238E27FC236}">
              <a16:creationId xmlns:a16="http://schemas.microsoft.com/office/drawing/2014/main" id="{7A9CE5CA-A26D-490E-8035-A0333817B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845820</xdr:colOff>
      <xdr:row>69</xdr:row>
      <xdr:rowOff>15240</xdr:rowOff>
    </xdr:from>
    <xdr:to>
      <xdr:col>16</xdr:col>
      <xdr:colOff>396240</xdr:colOff>
      <xdr:row>86</xdr:row>
      <xdr:rowOff>129540</xdr:rowOff>
    </xdr:to>
    <xdr:graphicFrame macro="">
      <xdr:nvGraphicFramePr>
        <xdr:cNvPr id="10746509" name="Chart 9">
          <a:extLst>
            <a:ext uri="{FF2B5EF4-FFF2-40B4-BE49-F238E27FC236}">
              <a16:creationId xmlns:a16="http://schemas.microsoft.com/office/drawing/2014/main" id="{6EF71A49-1C43-42DF-8167-C019820E2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312420</xdr:colOff>
      <xdr:row>68</xdr:row>
      <xdr:rowOff>190500</xdr:rowOff>
    </xdr:from>
    <xdr:to>
      <xdr:col>8</xdr:col>
      <xdr:colOff>121920</xdr:colOff>
      <xdr:row>86</xdr:row>
      <xdr:rowOff>121920</xdr:rowOff>
    </xdr:to>
    <xdr:graphicFrame macro="">
      <xdr:nvGraphicFramePr>
        <xdr:cNvPr id="10746510" name="Chart 9">
          <a:extLst>
            <a:ext uri="{FF2B5EF4-FFF2-40B4-BE49-F238E27FC236}">
              <a16:creationId xmlns:a16="http://schemas.microsoft.com/office/drawing/2014/main" id="{1E16B13F-6216-4413-B054-B93132089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312420</xdr:colOff>
      <xdr:row>103</xdr:row>
      <xdr:rowOff>83820</xdr:rowOff>
    </xdr:from>
    <xdr:to>
      <xdr:col>8</xdr:col>
      <xdr:colOff>121920</xdr:colOff>
      <xdr:row>121</xdr:row>
      <xdr:rowOff>0</xdr:rowOff>
    </xdr:to>
    <xdr:graphicFrame macro="">
      <xdr:nvGraphicFramePr>
        <xdr:cNvPr id="10746511" name="Chart 9">
          <a:extLst>
            <a:ext uri="{FF2B5EF4-FFF2-40B4-BE49-F238E27FC236}">
              <a16:creationId xmlns:a16="http://schemas.microsoft.com/office/drawing/2014/main" id="{D596FF6E-6665-4E74-B242-3B2EBD2C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lexander Summers" id="{351C5E4D-5ED2-41DC-BF18-04830EC51CB6}" userId="S::alexander.summers@mlhu.on.ca::ba484112-1d5b-4ae8-89d3-bbb5cab16db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9" dT="2024-06-27T16:28:36.91" personId="{351C5E4D-5ED2-41DC-BF18-04830EC51CB6}" id="{73FECF32-41FB-4085-9669-9AB91D44957C}">
    <text>I think this remains a Minor Risk, given our mitigation strategies</text>
  </threadedComment>
  <threadedComment ref="E10" dT="2024-06-27T16:30:07.17" personId="{351C5E4D-5ED2-41DC-BF18-04830EC51CB6}" id="{3F5C05FA-255B-4F93-8E76-9FE499F3888C}">
    <text>I added some additional detail to update it to current state</text>
  </threadedComment>
  <threadedComment ref="E13" dT="2024-06-27T16:44:44.00" personId="{351C5E4D-5ED2-41DC-BF18-04830EC51CB6}" id="{01ABC89F-0F91-4D6A-ABC1-AB9BA60D17B1}">
    <text>Update provided.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pageSetUpPr fitToPage="1"/>
  </sheetPr>
  <dimension ref="A1:J40"/>
  <sheetViews>
    <sheetView topLeftCell="A19" zoomScale="80" zoomScaleNormal="80" workbookViewId="0">
      <selection activeCell="I22" sqref="I22"/>
    </sheetView>
  </sheetViews>
  <sheetFormatPr defaultColWidth="9.109375" defaultRowHeight="13.2" x14ac:dyDescent="0.25"/>
  <cols>
    <col min="1" max="1" width="1.5546875" style="12" customWidth="1"/>
    <col min="2" max="2" width="5.44140625" style="12" customWidth="1"/>
    <col min="3" max="3" width="17.109375" style="12" customWidth="1"/>
    <col min="4" max="4" width="24.44140625" style="12" customWidth="1"/>
    <col min="5" max="5" width="13.109375" style="12" bestFit="1" customWidth="1"/>
    <col min="6" max="6" width="10.44140625" style="12" customWidth="1"/>
    <col min="7" max="7" width="40" style="12" customWidth="1"/>
    <col min="8" max="8" width="17.109375" style="12" customWidth="1"/>
    <col min="9" max="9" width="18.5546875" style="12" customWidth="1"/>
    <col min="10" max="10" width="17" style="12" customWidth="1"/>
    <col min="11" max="11" width="36.44140625" style="12" customWidth="1"/>
    <col min="12" max="12" width="10.88671875" style="12" customWidth="1"/>
    <col min="13" max="16384" width="9.109375" style="12"/>
  </cols>
  <sheetData>
    <row r="1" spans="2:10" ht="5.25" customHeight="1" x14ac:dyDescent="0.4">
      <c r="B1" s="262"/>
      <c r="C1" s="262"/>
      <c r="D1" s="262"/>
      <c r="E1" s="262"/>
      <c r="F1" s="262"/>
      <c r="G1" s="262"/>
      <c r="H1" s="262"/>
      <c r="I1" s="262"/>
      <c r="J1" s="262"/>
    </row>
    <row r="2" spans="2:10" ht="21" x14ac:dyDescent="0.4">
      <c r="B2" s="233" t="s">
        <v>0</v>
      </c>
      <c r="C2" s="233"/>
      <c r="D2" s="233"/>
      <c r="E2" s="233"/>
      <c r="F2" s="233"/>
      <c r="G2" s="233"/>
      <c r="H2" s="233"/>
      <c r="I2" s="13"/>
      <c r="J2" s="13"/>
    </row>
    <row r="3" spans="2:10" s="3" customFormat="1" ht="12.75" customHeight="1" x14ac:dyDescent="0.35">
      <c r="B3" s="8"/>
      <c r="C3" s="14"/>
      <c r="D3" s="14"/>
      <c r="E3" s="14"/>
      <c r="F3" s="14"/>
      <c r="G3" s="14"/>
      <c r="H3" s="14"/>
      <c r="I3" s="14"/>
      <c r="J3" s="14"/>
    </row>
    <row r="4" spans="2:10" ht="13.8" thickBot="1" x14ac:dyDescent="0.3"/>
    <row r="5" spans="2:10" ht="13.8" thickBot="1" x14ac:dyDescent="0.3">
      <c r="C5" s="15" t="s">
        <v>1</v>
      </c>
      <c r="D5" s="234"/>
      <c r="E5" s="235"/>
    </row>
    <row r="6" spans="2:10" ht="13.8" thickBot="1" x14ac:dyDescent="0.3">
      <c r="C6" s="15" t="s">
        <v>2</v>
      </c>
      <c r="D6" s="236"/>
      <c r="E6" s="237"/>
    </row>
    <row r="7" spans="2:10" ht="13.8" thickBot="1" x14ac:dyDescent="0.3">
      <c r="C7" s="15" t="s">
        <v>3</v>
      </c>
      <c r="D7" s="236"/>
      <c r="E7" s="237"/>
    </row>
    <row r="9" spans="2:10" ht="13.8" thickBot="1" x14ac:dyDescent="0.3"/>
    <row r="10" spans="2:10" ht="13.35" customHeight="1" x14ac:dyDescent="0.25">
      <c r="C10" s="253" t="s">
        <v>4</v>
      </c>
      <c r="D10" s="256" t="s">
        <v>5</v>
      </c>
      <c r="E10" s="257"/>
      <c r="F10" s="257"/>
      <c r="G10" s="257"/>
      <c r="H10" s="257"/>
    </row>
    <row r="11" spans="2:10" x14ac:dyDescent="0.25">
      <c r="C11" s="254"/>
      <c r="D11" s="258"/>
      <c r="E11" s="259"/>
      <c r="F11" s="259"/>
      <c r="G11" s="259"/>
      <c r="H11" s="259"/>
    </row>
    <row r="12" spans="2:10" x14ac:dyDescent="0.25">
      <c r="C12" s="254"/>
      <c r="D12" s="258"/>
      <c r="E12" s="259"/>
      <c r="F12" s="259"/>
      <c r="G12" s="259"/>
      <c r="H12" s="259"/>
    </row>
    <row r="13" spans="2:10" x14ac:dyDescent="0.25">
      <c r="C13" s="254"/>
      <c r="D13" s="258"/>
      <c r="E13" s="259"/>
      <c r="F13" s="259"/>
      <c r="G13" s="259"/>
      <c r="H13" s="259"/>
    </row>
    <row r="14" spans="2:10" x14ac:dyDescent="0.25">
      <c r="C14" s="254"/>
      <c r="D14" s="258"/>
      <c r="E14" s="259"/>
      <c r="F14" s="259"/>
      <c r="G14" s="259"/>
      <c r="H14" s="259"/>
    </row>
    <row r="15" spans="2:10" x14ac:dyDescent="0.25">
      <c r="C15" s="254"/>
      <c r="D15" s="258"/>
      <c r="E15" s="259"/>
      <c r="F15" s="259"/>
      <c r="G15" s="259"/>
      <c r="H15" s="259"/>
    </row>
    <row r="16" spans="2:10" x14ac:dyDescent="0.25">
      <c r="C16" s="254"/>
      <c r="D16" s="258"/>
      <c r="E16" s="259"/>
      <c r="F16" s="259"/>
      <c r="G16" s="259"/>
      <c r="H16" s="259"/>
    </row>
    <row r="17" spans="3:8" ht="13.8" thickBot="1" x14ac:dyDescent="0.3">
      <c r="C17" s="255"/>
      <c r="D17" s="260"/>
      <c r="E17" s="261"/>
      <c r="F17" s="261"/>
      <c r="G17" s="261"/>
      <c r="H17" s="261"/>
    </row>
    <row r="19" spans="3:8" ht="13.8" thickBot="1" x14ac:dyDescent="0.3"/>
    <row r="20" spans="3:8" ht="13.35" customHeight="1" x14ac:dyDescent="0.25">
      <c r="C20" s="253" t="s">
        <v>6</v>
      </c>
      <c r="D20" s="256" t="s">
        <v>7</v>
      </c>
      <c r="E20" s="257"/>
      <c r="F20" s="257"/>
      <c r="G20" s="257"/>
      <c r="H20" s="257"/>
    </row>
    <row r="21" spans="3:8" x14ac:dyDescent="0.25">
      <c r="C21" s="254"/>
      <c r="D21" s="258"/>
      <c r="E21" s="259"/>
      <c r="F21" s="259"/>
      <c r="G21" s="259"/>
      <c r="H21" s="259"/>
    </row>
    <row r="22" spans="3:8" x14ac:dyDescent="0.25">
      <c r="C22" s="254"/>
      <c r="D22" s="258"/>
      <c r="E22" s="259"/>
      <c r="F22" s="259"/>
      <c r="G22" s="259"/>
      <c r="H22" s="259"/>
    </row>
    <row r="23" spans="3:8" x14ac:dyDescent="0.25">
      <c r="C23" s="254"/>
      <c r="D23" s="258"/>
      <c r="E23" s="259"/>
      <c r="F23" s="259"/>
      <c r="G23" s="259"/>
      <c r="H23" s="259"/>
    </row>
    <row r="24" spans="3:8" x14ac:dyDescent="0.25">
      <c r="C24" s="254"/>
      <c r="D24" s="258"/>
      <c r="E24" s="259"/>
      <c r="F24" s="259"/>
      <c r="G24" s="259"/>
      <c r="H24" s="259"/>
    </row>
    <row r="25" spans="3:8" x14ac:dyDescent="0.25">
      <c r="C25" s="254"/>
      <c r="D25" s="258"/>
      <c r="E25" s="259"/>
      <c r="F25" s="259"/>
      <c r="G25" s="259"/>
      <c r="H25" s="259"/>
    </row>
    <row r="26" spans="3:8" x14ac:dyDescent="0.25">
      <c r="C26" s="254"/>
      <c r="D26" s="258"/>
      <c r="E26" s="259"/>
      <c r="F26" s="259"/>
      <c r="G26" s="259"/>
      <c r="H26" s="259"/>
    </row>
    <row r="27" spans="3:8" ht="13.8" thickBot="1" x14ac:dyDescent="0.3">
      <c r="C27" s="255"/>
      <c r="D27" s="260"/>
      <c r="E27" s="261"/>
      <c r="F27" s="261"/>
      <c r="G27" s="261"/>
      <c r="H27" s="261"/>
    </row>
    <row r="29" spans="3:8" ht="13.8" thickBot="1" x14ac:dyDescent="0.3"/>
    <row r="30" spans="3:8" ht="13.8" thickBot="1" x14ac:dyDescent="0.3">
      <c r="C30" s="16" t="s">
        <v>8</v>
      </c>
      <c r="D30" s="17"/>
      <c r="E30" s="17"/>
      <c r="F30" s="17"/>
      <c r="G30" s="17"/>
      <c r="H30" s="17"/>
    </row>
    <row r="31" spans="3:8" ht="13.8" thickBot="1" x14ac:dyDescent="0.3">
      <c r="C31" s="18" t="s">
        <v>9</v>
      </c>
      <c r="D31" s="263" t="s">
        <v>10</v>
      </c>
      <c r="E31" s="264"/>
      <c r="F31" s="264"/>
      <c r="G31" s="264"/>
      <c r="H31" s="265"/>
    </row>
    <row r="32" spans="3:8" ht="39" customHeight="1" thickBot="1" x14ac:dyDescent="0.3">
      <c r="C32" s="103" t="s">
        <v>11</v>
      </c>
      <c r="D32" s="266" t="s">
        <v>12</v>
      </c>
      <c r="E32" s="267"/>
      <c r="F32" s="267"/>
      <c r="G32" s="267"/>
      <c r="H32" s="268"/>
    </row>
    <row r="33" spans="1:8" ht="39" customHeight="1" thickBot="1" x14ac:dyDescent="0.3">
      <c r="C33" s="103" t="s">
        <v>13</v>
      </c>
      <c r="D33" s="241" t="s">
        <v>14</v>
      </c>
      <c r="E33" s="242"/>
      <c r="F33" s="242"/>
      <c r="G33" s="242"/>
      <c r="H33" s="243"/>
    </row>
    <row r="34" spans="1:8" ht="39" customHeight="1" thickBot="1" x14ac:dyDescent="0.3">
      <c r="C34" s="103" t="s">
        <v>15</v>
      </c>
      <c r="D34" s="249" t="s">
        <v>16</v>
      </c>
      <c r="E34" s="245"/>
      <c r="F34" s="245"/>
      <c r="G34" s="245"/>
      <c r="H34" s="246"/>
    </row>
    <row r="35" spans="1:8" ht="39" customHeight="1" thickBot="1" x14ac:dyDescent="0.3">
      <c r="C35" s="103" t="s">
        <v>17</v>
      </c>
      <c r="D35" s="241" t="s">
        <v>18</v>
      </c>
      <c r="E35" s="247"/>
      <c r="F35" s="247"/>
      <c r="G35" s="247"/>
      <c r="H35" s="248"/>
    </row>
    <row r="36" spans="1:8" ht="39" customHeight="1" thickBot="1" x14ac:dyDescent="0.3">
      <c r="C36" s="103" t="s">
        <v>19</v>
      </c>
      <c r="D36" s="250" t="s">
        <v>20</v>
      </c>
      <c r="E36" s="251"/>
      <c r="F36" s="251"/>
      <c r="G36" s="251"/>
      <c r="H36" s="252"/>
    </row>
    <row r="37" spans="1:8" ht="39" customHeight="1" thickBot="1" x14ac:dyDescent="0.3">
      <c r="C37" s="103" t="s">
        <v>21</v>
      </c>
      <c r="D37" s="250" t="s">
        <v>22</v>
      </c>
      <c r="E37" s="251"/>
      <c r="F37" s="251"/>
      <c r="G37" s="251"/>
      <c r="H37" s="252"/>
    </row>
    <row r="38" spans="1:8" ht="39" customHeight="1" thickBot="1" x14ac:dyDescent="0.3">
      <c r="A38" s="12" t="s">
        <v>23</v>
      </c>
      <c r="C38" s="103" t="s">
        <v>24</v>
      </c>
      <c r="D38" s="238" t="s">
        <v>25</v>
      </c>
      <c r="E38" s="239"/>
      <c r="F38" s="239"/>
      <c r="G38" s="239"/>
      <c r="H38" s="240"/>
    </row>
    <row r="39" spans="1:8" ht="39" customHeight="1" thickBot="1" x14ac:dyDescent="0.3">
      <c r="C39" s="103" t="s">
        <v>26</v>
      </c>
      <c r="D39" s="244" t="s">
        <v>27</v>
      </c>
      <c r="E39" s="245"/>
      <c r="F39" s="245"/>
      <c r="G39" s="245"/>
      <c r="H39" s="246"/>
    </row>
    <row r="40" spans="1:8" ht="39" customHeight="1" thickBot="1" x14ac:dyDescent="0.3">
      <c r="C40" s="104" t="s">
        <v>28</v>
      </c>
      <c r="D40" s="230" t="s">
        <v>29</v>
      </c>
      <c r="E40" s="231"/>
      <c r="F40" s="231"/>
      <c r="G40" s="231"/>
      <c r="H40" s="232"/>
    </row>
  </sheetData>
  <sheetProtection formatCells="0" formatColumns="0" formatRows="0" insertColumns="0" insertRows="0" insertHyperlinks="0" deleteColumns="0" deleteRows="0" sort="0" autoFilter="0" pivotTables="0"/>
  <mergeCells count="19">
    <mergeCell ref="B1:J1"/>
    <mergeCell ref="C10:C17"/>
    <mergeCell ref="D10:H17"/>
    <mergeCell ref="D31:H31"/>
    <mergeCell ref="D32:H32"/>
    <mergeCell ref="D40:H40"/>
    <mergeCell ref="B2:H2"/>
    <mergeCell ref="D5:E5"/>
    <mergeCell ref="D6:E6"/>
    <mergeCell ref="D38:H38"/>
    <mergeCell ref="D33:H33"/>
    <mergeCell ref="D39:H39"/>
    <mergeCell ref="D35:H35"/>
    <mergeCell ref="D34:H34"/>
    <mergeCell ref="D37:H37"/>
    <mergeCell ref="C20:C27"/>
    <mergeCell ref="D20:H27"/>
    <mergeCell ref="D7:E7"/>
    <mergeCell ref="D36:H36"/>
  </mergeCells>
  <pageMargins left="0.7" right="0.7" top="0.75" bottom="0.75" header="0.3" footer="0.3"/>
  <pageSetup paperSize="5"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C1:N54"/>
  <sheetViews>
    <sheetView topLeftCell="A15" zoomScale="80" zoomScaleNormal="80" workbookViewId="0">
      <selection activeCell="M35" sqref="M35"/>
    </sheetView>
  </sheetViews>
  <sheetFormatPr defaultRowHeight="13.2" x14ac:dyDescent="0.25"/>
  <cols>
    <col min="1" max="2" width="1.5546875" customWidth="1"/>
    <col min="3" max="3" width="6.44140625" customWidth="1"/>
    <col min="4" max="4" width="11.109375" customWidth="1"/>
    <col min="5" max="5" width="15.109375" customWidth="1"/>
    <col min="6" max="6" width="20.44140625" customWidth="1"/>
    <col min="7" max="10" width="26.109375" customWidth="1"/>
    <col min="11" max="20" width="18.5546875" customWidth="1"/>
    <col min="21" max="21" width="15.44140625" customWidth="1"/>
    <col min="23" max="23" width="12" bestFit="1" customWidth="1"/>
  </cols>
  <sheetData>
    <row r="1" spans="3:14" s="30" customFormat="1" ht="5.25" customHeight="1" x14ac:dyDescent="0.25">
      <c r="C1" s="269"/>
      <c r="D1" s="269"/>
      <c r="E1" s="269"/>
      <c r="F1" s="269"/>
      <c r="G1" s="269"/>
    </row>
    <row r="2" spans="3:14" s="30" customFormat="1" ht="33" x14ac:dyDescent="0.6">
      <c r="C2" s="270" t="s">
        <v>30</v>
      </c>
      <c r="D2" s="233"/>
      <c r="E2" s="233"/>
      <c r="F2" s="233"/>
      <c r="G2" s="233"/>
      <c r="H2" s="233"/>
      <c r="I2" s="233"/>
      <c r="J2" s="233"/>
      <c r="K2" s="31"/>
      <c r="L2" s="31"/>
      <c r="M2" s="31"/>
      <c r="N2" s="31"/>
    </row>
    <row r="3" spans="3:14" s="30" customFormat="1" ht="12.75" customHeight="1" x14ac:dyDescent="0.25">
      <c r="C3" s="8"/>
      <c r="D3" s="11"/>
      <c r="E3" s="11"/>
      <c r="F3" s="31"/>
      <c r="G3" s="31"/>
      <c r="H3" s="31"/>
      <c r="I3" s="31"/>
    </row>
    <row r="4" spans="3:14" s="30" customFormat="1" ht="12.75" customHeight="1" x14ac:dyDescent="0.25">
      <c r="C4" s="8"/>
      <c r="D4" s="11"/>
      <c r="E4" s="11"/>
      <c r="F4" s="31"/>
      <c r="G4" s="31"/>
      <c r="H4" s="31"/>
      <c r="I4" s="31"/>
    </row>
    <row r="5" spans="3:14" s="30" customFormat="1" ht="12.75" customHeight="1" x14ac:dyDescent="0.25">
      <c r="C5" s="10"/>
      <c r="D5" s="11"/>
      <c r="E5" s="11"/>
      <c r="F5" s="31"/>
      <c r="G5" s="31"/>
      <c r="H5" s="31"/>
      <c r="I5" s="31"/>
    </row>
    <row r="6" spans="3:14" x14ac:dyDescent="0.25">
      <c r="C6" s="70"/>
    </row>
    <row r="9" spans="3:14" x14ac:dyDescent="0.25">
      <c r="C9" s="70"/>
    </row>
    <row r="10" spans="3:14" x14ac:dyDescent="0.25">
      <c r="C10" s="70"/>
    </row>
    <row r="11" spans="3:14" x14ac:dyDescent="0.25">
      <c r="C11" s="70"/>
    </row>
    <row r="12" spans="3:14" x14ac:dyDescent="0.25">
      <c r="C12" s="70"/>
    </row>
    <row r="13" spans="3:14" x14ac:dyDescent="0.25">
      <c r="C13" s="70"/>
    </row>
    <row r="52" spans="3:9" x14ac:dyDescent="0.25">
      <c r="C52" s="70"/>
    </row>
    <row r="54" spans="3:9" s="30" customFormat="1" ht="12.75" customHeight="1" x14ac:dyDescent="0.25">
      <c r="C54" s="99"/>
      <c r="D54" s="54"/>
      <c r="E54" s="54"/>
      <c r="F54" s="31"/>
      <c r="G54" s="31"/>
      <c r="H54" s="31"/>
      <c r="I54" s="31"/>
    </row>
  </sheetData>
  <mergeCells count="2">
    <mergeCell ref="C1:G1"/>
    <mergeCell ref="C2:J2"/>
  </mergeCells>
  <pageMargins left="0.7" right="0.7" top="0.75" bottom="0.75" header="0.3" footer="0.3"/>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workbookViewId="0">
      <selection sqref="A1:G1"/>
    </sheetView>
  </sheetViews>
  <sheetFormatPr defaultRowHeight="13.2" x14ac:dyDescent="0.25"/>
  <cols>
    <col min="1" max="1" width="42" customWidth="1"/>
    <col min="2" max="2" width="41.5546875" customWidth="1"/>
    <col min="3" max="3" width="39.109375" customWidth="1"/>
  </cols>
  <sheetData>
    <row r="1" spans="1:7" ht="33" x14ac:dyDescent="0.6">
      <c r="A1" s="270" t="s">
        <v>31</v>
      </c>
      <c r="B1" s="233"/>
      <c r="C1" s="233"/>
      <c r="D1" s="233"/>
      <c r="E1" s="233"/>
      <c r="F1" s="233"/>
      <c r="G1" s="233"/>
    </row>
    <row r="2" spans="1:7" ht="13.8" thickBot="1" x14ac:dyDescent="0.3"/>
    <row r="3" spans="1:7" ht="16.2" thickBot="1" x14ac:dyDescent="0.3">
      <c r="A3" s="105" t="s">
        <v>32</v>
      </c>
      <c r="B3" s="106" t="s">
        <v>33</v>
      </c>
      <c r="C3" s="146" t="s">
        <v>34</v>
      </c>
    </row>
    <row r="4" spans="1:7" ht="79.8" thickBot="1" x14ac:dyDescent="0.3">
      <c r="A4" s="169" t="s">
        <v>35</v>
      </c>
      <c r="B4" s="170" t="s">
        <v>36</v>
      </c>
      <c r="C4" s="170" t="s">
        <v>37</v>
      </c>
    </row>
    <row r="5" spans="1:7" ht="16.2" thickBot="1" x14ac:dyDescent="0.3">
      <c r="A5" s="107" t="s">
        <v>38</v>
      </c>
      <c r="B5" s="108" t="s">
        <v>39</v>
      </c>
      <c r="C5" s="109" t="s">
        <v>40</v>
      </c>
    </row>
    <row r="6" spans="1:7" ht="66.599999999999994" thickBot="1" x14ac:dyDescent="0.3">
      <c r="A6" s="169" t="s">
        <v>41</v>
      </c>
      <c r="B6" s="170" t="s">
        <v>42</v>
      </c>
      <c r="C6" s="170" t="s">
        <v>43</v>
      </c>
    </row>
    <row r="7" spans="1:7" ht="16.2" thickBot="1" x14ac:dyDescent="0.3">
      <c r="A7" s="147" t="s">
        <v>44</v>
      </c>
      <c r="B7" s="110" t="s">
        <v>45</v>
      </c>
      <c r="C7" s="111" t="s">
        <v>46</v>
      </c>
    </row>
    <row r="8" spans="1:7" ht="93" thickBot="1" x14ac:dyDescent="0.3">
      <c r="A8" s="171" t="s">
        <v>47</v>
      </c>
      <c r="B8" s="170" t="s">
        <v>48</v>
      </c>
      <c r="C8" s="169" t="s">
        <v>49</v>
      </c>
    </row>
    <row r="9" spans="1:7" ht="16.2" thickBot="1" x14ac:dyDescent="0.3">
      <c r="A9" s="112" t="s">
        <v>50</v>
      </c>
      <c r="B9" s="113" t="s">
        <v>51</v>
      </c>
      <c r="C9" s="114" t="s">
        <v>52</v>
      </c>
    </row>
    <row r="10" spans="1:7" ht="53.4" thickBot="1" x14ac:dyDescent="0.3">
      <c r="A10" s="169" t="s">
        <v>53</v>
      </c>
      <c r="B10" s="169" t="s">
        <v>54</v>
      </c>
      <c r="C10" s="170" t="s">
        <v>55</v>
      </c>
    </row>
    <row r="11" spans="1:7" ht="16.2" thickBot="1" x14ac:dyDescent="0.3">
      <c r="A11" s="115" t="s">
        <v>56</v>
      </c>
      <c r="B11" s="116" t="s">
        <v>57</v>
      </c>
      <c r="C11" s="117"/>
    </row>
    <row r="12" spans="1:7" ht="79.8" thickBot="1" x14ac:dyDescent="0.3">
      <c r="A12" s="171" t="s">
        <v>58</v>
      </c>
      <c r="B12" s="171" t="s">
        <v>59</v>
      </c>
      <c r="C12" s="97"/>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V19" sqref="V19"/>
    </sheetView>
  </sheetViews>
  <sheetFormatPr defaultRowHeight="13.2"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M21"/>
  <sheetViews>
    <sheetView topLeftCell="A10" zoomScale="70" zoomScaleNormal="70" workbookViewId="0">
      <selection activeCell="G10" sqref="G10"/>
    </sheetView>
  </sheetViews>
  <sheetFormatPr defaultColWidth="9.109375" defaultRowHeight="13.2" x14ac:dyDescent="0.25"/>
  <cols>
    <col min="1" max="1" width="2.44140625" style="3" customWidth="1"/>
    <col min="2" max="2" width="7.44140625" style="3" customWidth="1"/>
    <col min="3" max="3" width="11.44140625" style="3" customWidth="1"/>
    <col min="4" max="4" width="12.88671875" style="3" customWidth="1"/>
    <col min="5" max="9" width="25.5546875" style="3" customWidth="1"/>
    <col min="10" max="10" width="8.44140625" style="3" customWidth="1"/>
    <col min="11" max="17" width="28.44140625" style="3" customWidth="1"/>
    <col min="18" max="16384" width="9.109375" style="3"/>
  </cols>
  <sheetData>
    <row r="1" spans="2:13" ht="5.25" customHeight="1" x14ac:dyDescent="0.4">
      <c r="C1" s="271"/>
      <c r="D1" s="271"/>
      <c r="E1" s="271"/>
      <c r="F1" s="271"/>
      <c r="G1" s="271"/>
      <c r="H1" s="271"/>
      <c r="I1" s="271"/>
    </row>
    <row r="2" spans="2:13" ht="33" x14ac:dyDescent="0.6">
      <c r="C2" s="270" t="s">
        <v>60</v>
      </c>
      <c r="D2" s="270"/>
      <c r="E2" s="270"/>
      <c r="F2" s="270"/>
      <c r="G2" s="270"/>
      <c r="H2" s="270"/>
      <c r="I2" s="270"/>
      <c r="J2" s="270"/>
    </row>
    <row r="3" spans="2:13" ht="12.75" customHeight="1" x14ac:dyDescent="0.35">
      <c r="B3" s="8"/>
      <c r="C3" s="9"/>
      <c r="D3" s="9"/>
      <c r="E3" s="14"/>
      <c r="F3" s="14"/>
      <c r="G3" s="14"/>
      <c r="H3" s="14"/>
      <c r="I3" s="14"/>
      <c r="J3" s="14"/>
    </row>
    <row r="4" spans="2:13" ht="13.8" thickBot="1" x14ac:dyDescent="0.3"/>
    <row r="5" spans="2:13" x14ac:dyDescent="0.25">
      <c r="B5" s="61" t="s">
        <v>61</v>
      </c>
      <c r="C5" s="62"/>
      <c r="D5" s="62"/>
      <c r="E5" s="62"/>
      <c r="F5" s="62"/>
      <c r="G5" s="62"/>
      <c r="H5" s="62"/>
      <c r="I5" s="62"/>
      <c r="J5" s="63"/>
    </row>
    <row r="6" spans="2:13" ht="15.6" x14ac:dyDescent="0.3">
      <c r="B6" s="64"/>
      <c r="E6" s="65"/>
      <c r="F6" s="65"/>
      <c r="G6" s="65"/>
      <c r="H6" s="65"/>
      <c r="I6" s="65"/>
      <c r="J6" s="66"/>
      <c r="L6" s="20"/>
      <c r="M6" s="20"/>
    </row>
    <row r="7" spans="2:13" ht="15" customHeight="1" x14ac:dyDescent="0.3">
      <c r="B7" s="64"/>
      <c r="C7" s="275" t="s">
        <v>62</v>
      </c>
      <c r="D7" s="276"/>
      <c r="E7" s="277"/>
      <c r="F7" s="277"/>
      <c r="G7" s="277"/>
      <c r="H7" s="277"/>
      <c r="I7" s="278"/>
      <c r="J7" s="66"/>
      <c r="L7" s="20"/>
      <c r="M7" s="20"/>
    </row>
    <row r="8" spans="2:13" ht="39" customHeight="1" x14ac:dyDescent="0.3">
      <c r="B8" s="64"/>
      <c r="C8" s="279" t="s">
        <v>63</v>
      </c>
      <c r="D8" s="280"/>
      <c r="E8" s="281"/>
      <c r="F8" s="281"/>
      <c r="G8" s="281"/>
      <c r="H8" s="281"/>
      <c r="I8" s="278"/>
      <c r="J8" s="66"/>
      <c r="L8" s="20"/>
      <c r="M8" s="20"/>
    </row>
    <row r="9" spans="2:13" ht="67.5" customHeight="1" x14ac:dyDescent="0.25">
      <c r="B9" s="64"/>
      <c r="C9" s="272" t="s">
        <v>64</v>
      </c>
      <c r="D9" s="21" t="s">
        <v>65</v>
      </c>
      <c r="E9" s="82"/>
      <c r="F9" s="77"/>
      <c r="G9" s="78"/>
      <c r="H9" s="78"/>
      <c r="I9" s="78"/>
      <c r="J9" s="66"/>
    </row>
    <row r="10" spans="2:13" ht="67.5" customHeight="1" x14ac:dyDescent="0.25">
      <c r="B10" s="64"/>
      <c r="C10" s="273"/>
      <c r="D10" s="21" t="s">
        <v>66</v>
      </c>
      <c r="E10" s="81"/>
      <c r="F10" s="79"/>
      <c r="G10" s="80"/>
      <c r="H10" s="80"/>
      <c r="I10" s="80"/>
      <c r="J10" s="66"/>
    </row>
    <row r="11" spans="2:13" ht="67.5" customHeight="1" x14ac:dyDescent="0.25">
      <c r="B11" s="64"/>
      <c r="C11" s="273"/>
      <c r="D11" s="21" t="s">
        <v>67</v>
      </c>
      <c r="E11" s="96"/>
      <c r="F11" s="81"/>
      <c r="G11" s="79"/>
      <c r="H11" s="80"/>
      <c r="I11" s="80"/>
      <c r="J11" s="66"/>
    </row>
    <row r="12" spans="2:13" ht="67.5" customHeight="1" x14ac:dyDescent="0.25">
      <c r="B12" s="64"/>
      <c r="C12" s="273"/>
      <c r="D12" s="21" t="s">
        <v>68</v>
      </c>
      <c r="E12" s="96"/>
      <c r="F12" s="96"/>
      <c r="G12" s="81"/>
      <c r="H12" s="79"/>
      <c r="I12" s="81"/>
      <c r="J12" s="66"/>
    </row>
    <row r="13" spans="2:13" ht="67.5" customHeight="1" x14ac:dyDescent="0.25">
      <c r="B13" s="64"/>
      <c r="C13" s="274"/>
      <c r="D13" s="21" t="s">
        <v>69</v>
      </c>
      <c r="E13" s="96"/>
      <c r="F13" s="96"/>
      <c r="G13" s="96"/>
      <c r="H13" s="81"/>
      <c r="I13" s="79"/>
      <c r="J13" s="66"/>
    </row>
    <row r="14" spans="2:13" ht="27.6" x14ac:dyDescent="0.25">
      <c r="B14" s="64"/>
      <c r="C14" s="75"/>
      <c r="D14" s="76" t="s">
        <v>70</v>
      </c>
      <c r="E14" s="21" t="s">
        <v>71</v>
      </c>
      <c r="F14" s="21" t="s">
        <v>72</v>
      </c>
      <c r="G14" s="21" t="s">
        <v>73</v>
      </c>
      <c r="H14" s="21" t="s">
        <v>74</v>
      </c>
      <c r="I14" s="21" t="s">
        <v>75</v>
      </c>
      <c r="J14" s="66"/>
    </row>
    <row r="15" spans="2:13" ht="18" customHeight="1" x14ac:dyDescent="0.3">
      <c r="B15" s="64"/>
      <c r="C15" s="75"/>
      <c r="D15" s="21" t="s">
        <v>76</v>
      </c>
      <c r="E15" s="284" t="s">
        <v>77</v>
      </c>
      <c r="F15" s="285"/>
      <c r="G15" s="285"/>
      <c r="H15" s="285"/>
      <c r="I15" s="286"/>
      <c r="J15" s="66"/>
    </row>
    <row r="16" spans="2:13" x14ac:dyDescent="0.25">
      <c r="B16" s="64"/>
      <c r="J16" s="66"/>
    </row>
    <row r="17" spans="2:10" x14ac:dyDescent="0.25">
      <c r="B17" s="64"/>
      <c r="C17" s="282" t="s">
        <v>78</v>
      </c>
      <c r="D17" s="282"/>
      <c r="E17" s="282"/>
      <c r="J17" s="66"/>
    </row>
    <row r="18" spans="2:10" x14ac:dyDescent="0.25">
      <c r="B18" s="64"/>
      <c r="C18" s="58"/>
      <c r="D18" s="283" t="s">
        <v>79</v>
      </c>
      <c r="E18" s="283"/>
      <c r="J18" s="66"/>
    </row>
    <row r="19" spans="2:10" x14ac:dyDescent="0.25">
      <c r="B19" s="64"/>
      <c r="C19" s="59"/>
      <c r="D19" s="283" t="s">
        <v>80</v>
      </c>
      <c r="E19" s="283"/>
      <c r="J19" s="66"/>
    </row>
    <row r="20" spans="2:10" x14ac:dyDescent="0.25">
      <c r="B20" s="64"/>
      <c r="C20" s="60"/>
      <c r="D20" s="283" t="s">
        <v>81</v>
      </c>
      <c r="E20" s="283"/>
      <c r="J20" s="66"/>
    </row>
    <row r="21" spans="2:10" ht="13.8" thickBot="1" x14ac:dyDescent="0.3">
      <c r="B21" s="67"/>
      <c r="C21" s="68"/>
      <c r="D21" s="68"/>
      <c r="E21" s="68"/>
      <c r="F21" s="68"/>
      <c r="G21" s="68"/>
      <c r="H21" s="68"/>
      <c r="I21" s="68"/>
      <c r="J21" s="69"/>
    </row>
  </sheetData>
  <mergeCells count="10">
    <mergeCell ref="D18:E18"/>
    <mergeCell ref="D19:E19"/>
    <mergeCell ref="D20:E20"/>
    <mergeCell ref="E15:I15"/>
    <mergeCell ref="C2:J2"/>
    <mergeCell ref="C1:I1"/>
    <mergeCell ref="C9:C13"/>
    <mergeCell ref="C7:I7"/>
    <mergeCell ref="C8:I8"/>
    <mergeCell ref="C17:E17"/>
  </mergeCells>
  <phoneticPr fontId="4" type="noConversion"/>
  <pageMargins left="0.75" right="0.75" top="1" bottom="1" header="0.5" footer="0.5"/>
  <pageSetup paperSize="5" scale="4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T167"/>
  <sheetViews>
    <sheetView showGridLines="0" tabSelected="1" zoomScale="120" zoomScaleNormal="120" zoomScaleSheetLayoutView="100" workbookViewId="0">
      <pane xSplit="4" ySplit="7" topLeftCell="I8" activePane="bottomRight" state="frozen"/>
      <selection pane="topRight" activeCell="E1" sqref="E1"/>
      <selection pane="bottomLeft" activeCell="A8" sqref="A8"/>
      <selection pane="bottomRight" activeCell="I9" sqref="I9"/>
    </sheetView>
  </sheetViews>
  <sheetFormatPr defaultColWidth="9.109375" defaultRowHeight="13.2" x14ac:dyDescent="0.25"/>
  <cols>
    <col min="1" max="1" width="1.5546875" style="3" customWidth="1"/>
    <col min="2" max="2" width="5.5546875" style="2" bestFit="1" customWidth="1"/>
    <col min="3" max="3" width="15.44140625" style="2" bestFit="1" customWidth="1"/>
    <col min="4" max="4" width="26.5546875" style="3" bestFit="1" customWidth="1"/>
    <col min="5" max="5" width="64" style="89" customWidth="1"/>
    <col min="6" max="8" width="6.88671875" style="3" bestFit="1" customWidth="1"/>
    <col min="9" max="9" width="93.6640625" style="120" customWidth="1"/>
    <col min="10" max="10" width="65.6640625" style="120" customWidth="1"/>
    <col min="11" max="11" width="29.6640625" style="3" bestFit="1" customWidth="1"/>
    <col min="12" max="12" width="15.44140625" style="3" bestFit="1" customWidth="1"/>
    <col min="13" max="13" width="16.33203125" style="3" bestFit="1" customWidth="1"/>
    <col min="14" max="14" width="17.109375" style="3" bestFit="1" customWidth="1"/>
    <col min="15" max="15" width="21.109375" style="3" bestFit="1" customWidth="1"/>
    <col min="16" max="16" width="23.109375" style="139" bestFit="1" customWidth="1"/>
    <col min="17" max="17" width="36.44140625" style="12" customWidth="1"/>
    <col min="18" max="18" width="10.88671875" style="3" customWidth="1"/>
    <col min="19" max="16384" width="9.109375" style="3"/>
  </cols>
  <sheetData>
    <row r="1" spans="1:20" ht="22.8" x14ac:dyDescent="0.4">
      <c r="B1" s="271"/>
      <c r="C1" s="271"/>
      <c r="D1" s="271"/>
      <c r="E1" s="271"/>
      <c r="F1" s="271"/>
      <c r="G1" s="271"/>
      <c r="H1" s="271"/>
      <c r="I1" s="119"/>
      <c r="J1" s="119"/>
      <c r="K1" s="92"/>
      <c r="L1" s="92"/>
      <c r="M1" s="92"/>
      <c r="N1" s="92"/>
      <c r="O1" s="92"/>
    </row>
    <row r="2" spans="1:20" ht="33" hidden="1" x14ac:dyDescent="0.6">
      <c r="B2" s="270" t="s">
        <v>82</v>
      </c>
      <c r="C2" s="270"/>
      <c r="D2" s="270"/>
      <c r="E2" s="270"/>
      <c r="F2" s="270"/>
      <c r="G2" s="270"/>
      <c r="H2" s="270"/>
      <c r="I2" s="118"/>
      <c r="J2" s="118"/>
      <c r="K2" s="14"/>
      <c r="L2" s="14"/>
      <c r="M2" s="14"/>
      <c r="N2" s="14"/>
      <c r="O2" s="14"/>
      <c r="Q2" s="13"/>
    </row>
    <row r="3" spans="1:20" ht="20.399999999999999" hidden="1" x14ac:dyDescent="0.35">
      <c r="B3" s="32"/>
      <c r="C3" s="32"/>
      <c r="D3" s="9"/>
      <c r="E3" s="88"/>
      <c r="F3" s="14"/>
      <c r="G3" s="14"/>
      <c r="H3" s="14"/>
      <c r="I3" s="118"/>
      <c r="J3" s="118"/>
      <c r="K3" s="14"/>
      <c r="L3" s="14"/>
      <c r="M3" s="14"/>
      <c r="N3" s="14"/>
      <c r="O3" s="14"/>
      <c r="Q3" s="13"/>
    </row>
    <row r="4" spans="1:20" s="2" customFormat="1" ht="13.8" thickBot="1" x14ac:dyDescent="0.3">
      <c r="A4" s="148"/>
      <c r="B4" s="148"/>
      <c r="C4" s="148"/>
      <c r="D4" s="148"/>
      <c r="E4" s="149"/>
      <c r="F4" s="148"/>
      <c r="G4" s="148"/>
      <c r="H4" s="148"/>
      <c r="I4" s="172"/>
      <c r="J4" s="172"/>
      <c r="K4" s="148"/>
      <c r="L4" s="148"/>
      <c r="M4" s="148"/>
      <c r="N4" s="148"/>
      <c r="O4" s="148"/>
      <c r="P4" s="150"/>
      <c r="Q4" s="151"/>
      <c r="R4" s="148"/>
      <c r="S4" s="148"/>
      <c r="T4" s="148"/>
    </row>
    <row r="5" spans="1:20" s="2" customFormat="1" ht="13.8" hidden="1" thickBot="1" x14ac:dyDescent="0.3">
      <c r="A5" s="148"/>
      <c r="B5" s="148"/>
      <c r="C5" s="148"/>
      <c r="D5" s="148"/>
      <c r="E5" s="149"/>
      <c r="F5" s="148"/>
      <c r="G5" s="148"/>
      <c r="H5" s="148"/>
      <c r="I5" s="172"/>
      <c r="J5" s="172"/>
      <c r="K5" s="148"/>
      <c r="L5" s="148"/>
      <c r="M5" s="148"/>
      <c r="N5" s="148"/>
      <c r="O5" s="148"/>
      <c r="P5" s="150"/>
      <c r="Q5" s="151"/>
      <c r="R5" s="148"/>
      <c r="S5" s="148"/>
      <c r="T5" s="148"/>
    </row>
    <row r="6" spans="1:20" ht="14.4" thickBot="1" x14ac:dyDescent="0.3">
      <c r="B6" s="294" t="s">
        <v>83</v>
      </c>
      <c r="C6" s="295"/>
      <c r="D6" s="295"/>
      <c r="E6" s="296"/>
      <c r="F6" s="289" t="s">
        <v>84</v>
      </c>
      <c r="G6" s="290"/>
      <c r="H6" s="290"/>
      <c r="I6" s="291"/>
      <c r="J6" s="292" t="s">
        <v>85</v>
      </c>
      <c r="K6" s="293"/>
      <c r="L6" s="287" t="s">
        <v>86</v>
      </c>
      <c r="M6" s="287"/>
      <c r="N6" s="287"/>
      <c r="O6" s="287"/>
      <c r="P6" s="288"/>
      <c r="Q6" s="19" t="s">
        <v>87</v>
      </c>
    </row>
    <row r="7" spans="1:20" ht="69.599999999999994" thickBot="1" x14ac:dyDescent="0.3">
      <c r="B7" s="202" t="s">
        <v>88</v>
      </c>
      <c r="C7" s="203" t="s">
        <v>89</v>
      </c>
      <c r="D7" s="204" t="s">
        <v>90</v>
      </c>
      <c r="E7" s="205" t="s">
        <v>91</v>
      </c>
      <c r="F7" s="206" t="s">
        <v>92</v>
      </c>
      <c r="G7" s="207" t="s">
        <v>93</v>
      </c>
      <c r="H7" s="208" t="s">
        <v>94</v>
      </c>
      <c r="I7" s="208" t="s">
        <v>95</v>
      </c>
      <c r="J7" s="209" t="s">
        <v>96</v>
      </c>
      <c r="K7" s="209" t="s">
        <v>97</v>
      </c>
      <c r="L7" s="210" t="s">
        <v>98</v>
      </c>
      <c r="M7" s="210" t="s">
        <v>99</v>
      </c>
      <c r="N7" s="210" t="s">
        <v>100</v>
      </c>
      <c r="O7" s="102" t="s">
        <v>101</v>
      </c>
      <c r="P7" s="102" t="s">
        <v>102</v>
      </c>
      <c r="Q7" s="19" t="s">
        <v>87</v>
      </c>
    </row>
    <row r="8" spans="1:20" s="180" customFormat="1" ht="184.8" x14ac:dyDescent="0.2">
      <c r="B8" s="211">
        <v>1</v>
      </c>
      <c r="C8" s="212">
        <v>44166</v>
      </c>
      <c r="D8" s="213" t="s">
        <v>32</v>
      </c>
      <c r="E8" s="213" t="s">
        <v>103</v>
      </c>
      <c r="F8" s="214">
        <v>4</v>
      </c>
      <c r="G8" s="214">
        <v>5</v>
      </c>
      <c r="H8" s="214" t="str">
        <f t="shared" ref="H8:H18" si="0">IF(OR(AND(F8=5,G8=5),AND(F8=5,G8=4),AND(F8=5,G8=3),AND(F8=4,G8=5),AND(F8=4,G8=4),AND(F8=4,G8=3),AND(F8=3,G8=5)),"H",IF(OR(AND(F8=5,G8=1),AND(F8=4,G8=1),AND(F8=3,G8=1),AND(F8=2,G8=1),AND(F8=1,G8=1),AND(F8=3,G8=2),AND(F8=2,G8=2),AND(F8=1,G8=2),AND(F8=1,G8=3),AND(F8=1,G8=4)),"L",IF(OR(AND(F8=5,G8=2),AND(F8=4,G8=2),AND(F8=3,G8=3),AND(F8=3,G8=4),AND(F8=2,G8=3),AND(F8=2,G8=4),AND(F8=2,G8=5),AND(F8=1,G8=5)),"M","")))</f>
        <v>H</v>
      </c>
      <c r="I8" s="215" t="s">
        <v>104</v>
      </c>
      <c r="J8" s="215" t="s">
        <v>105</v>
      </c>
      <c r="K8" s="216" t="s">
        <v>106</v>
      </c>
      <c r="L8" s="216" t="s">
        <v>107</v>
      </c>
      <c r="M8" s="217" t="s">
        <v>108</v>
      </c>
      <c r="N8" s="217"/>
      <c r="O8" s="100"/>
      <c r="P8" s="181" t="s">
        <v>109</v>
      </c>
      <c r="Q8" s="182"/>
      <c r="S8" s="183"/>
      <c r="T8" s="184"/>
    </row>
    <row r="9" spans="1:20" s="5" customFormat="1" ht="139.5" customHeight="1" x14ac:dyDescent="0.2">
      <c r="B9" s="218">
        <v>2</v>
      </c>
      <c r="C9" s="219">
        <v>44643</v>
      </c>
      <c r="D9" s="87" t="s">
        <v>51</v>
      </c>
      <c r="E9" s="87" t="s">
        <v>110</v>
      </c>
      <c r="F9" s="220">
        <v>4</v>
      </c>
      <c r="G9" s="220">
        <v>2</v>
      </c>
      <c r="H9" s="220" t="str">
        <f>IF(OR(AND(F9=5,G9=5),AND(F9=5,G9=4),AND(F9=5,G9=3),AND(F9=4,G9=5),AND(F9=4,G9=4),AND(F9=4,G9=3),AND(F9=3,G9=5)),"H",IF(OR(AND(F9=5,G9=1),AND(F9=4,G9=1),AND(F9=3,G9=1),AND(F9=2,G9=1),AND(F9=1,G9=1),AND(F9=3,G9=2),AND(F9=2,G9=2),AND(F9=1,G9=2),AND(F9=1,G9=3),AND(F9=1,G9=4)),"L",IF(OR(AND(F9=5,G9=2),AND(F9=4,G9=2),AND(F9=3,G9=3),AND(F9=3,G9=4),AND(F9=2,G9=3),AND(F9=2,G9=4),AND(F9=2,G9=5),AND(F9=1,G9=5)),"M","")))</f>
        <v>M</v>
      </c>
      <c r="I9" s="221" t="s">
        <v>111</v>
      </c>
      <c r="J9" s="221" t="s">
        <v>112</v>
      </c>
      <c r="K9" s="217" t="s">
        <v>113</v>
      </c>
      <c r="L9" s="222" t="s">
        <v>114</v>
      </c>
      <c r="M9" s="217" t="s">
        <v>114</v>
      </c>
      <c r="N9" s="217"/>
      <c r="O9" s="100"/>
      <c r="P9" s="167" t="s">
        <v>115</v>
      </c>
      <c r="Q9" s="141"/>
      <c r="S9" s="6"/>
      <c r="T9" s="6"/>
    </row>
    <row r="10" spans="1:20" ht="139.5" customHeight="1" x14ac:dyDescent="0.25">
      <c r="B10" s="218">
        <v>3</v>
      </c>
      <c r="C10" s="223" t="s">
        <v>116</v>
      </c>
      <c r="D10" s="213" t="s">
        <v>50</v>
      </c>
      <c r="E10" s="221" t="s">
        <v>117</v>
      </c>
      <c r="F10" s="220">
        <v>5</v>
      </c>
      <c r="G10" s="220">
        <v>3</v>
      </c>
      <c r="H10" s="220" t="str">
        <f t="shared" si="0"/>
        <v>H</v>
      </c>
      <c r="I10" s="221" t="s">
        <v>118</v>
      </c>
      <c r="J10" s="224" t="s">
        <v>119</v>
      </c>
      <c r="K10" s="217" t="s">
        <v>120</v>
      </c>
      <c r="L10" s="225" t="s">
        <v>107</v>
      </c>
      <c r="M10" s="217" t="s">
        <v>107</v>
      </c>
      <c r="N10" s="217"/>
      <c r="O10" s="100"/>
      <c r="P10" s="153" t="s">
        <v>121</v>
      </c>
      <c r="Q10" s="173"/>
      <c r="S10" s="4"/>
      <c r="T10" s="4"/>
    </row>
    <row r="11" spans="1:20" ht="139.5" customHeight="1" x14ac:dyDescent="0.25">
      <c r="B11" s="218">
        <v>4</v>
      </c>
      <c r="C11" s="219">
        <v>44834</v>
      </c>
      <c r="D11" s="87" t="s">
        <v>122</v>
      </c>
      <c r="E11" s="87" t="s">
        <v>123</v>
      </c>
      <c r="F11" s="220">
        <v>4</v>
      </c>
      <c r="G11" s="220">
        <v>2</v>
      </c>
      <c r="H11" s="220" t="str">
        <f t="shared" si="0"/>
        <v>M</v>
      </c>
      <c r="I11" s="221" t="s">
        <v>124</v>
      </c>
      <c r="J11" s="221" t="s">
        <v>125</v>
      </c>
      <c r="K11" s="217" t="s">
        <v>113</v>
      </c>
      <c r="L11" s="226" t="s">
        <v>114</v>
      </c>
      <c r="M11" s="217" t="s">
        <v>114</v>
      </c>
      <c r="N11" s="217"/>
      <c r="O11" s="100"/>
      <c r="P11" s="153" t="s">
        <v>115</v>
      </c>
      <c r="Q11" s="141"/>
      <c r="S11" s="4"/>
      <c r="T11" s="4"/>
    </row>
    <row r="12" spans="1:20" ht="139.5" customHeight="1" x14ac:dyDescent="0.25">
      <c r="B12" s="218">
        <v>5</v>
      </c>
      <c r="C12" s="227">
        <v>44945</v>
      </c>
      <c r="D12" s="87" t="s">
        <v>51</v>
      </c>
      <c r="E12" s="87" t="s">
        <v>126</v>
      </c>
      <c r="F12" s="220">
        <v>3</v>
      </c>
      <c r="G12" s="220">
        <v>3</v>
      </c>
      <c r="H12" s="220" t="str">
        <f t="shared" si="0"/>
        <v>M</v>
      </c>
      <c r="I12" s="221" t="s">
        <v>127</v>
      </c>
      <c r="J12" s="221" t="s">
        <v>128</v>
      </c>
      <c r="K12" s="217" t="s">
        <v>129</v>
      </c>
      <c r="L12" s="225" t="s">
        <v>107</v>
      </c>
      <c r="M12" s="217" t="s">
        <v>107</v>
      </c>
      <c r="N12" s="217"/>
      <c r="O12" s="100"/>
      <c r="P12" s="153" t="s">
        <v>115</v>
      </c>
      <c r="Q12" s="140"/>
      <c r="S12" s="4"/>
      <c r="T12" s="4"/>
    </row>
    <row r="13" spans="1:20" ht="375.75" customHeight="1" x14ac:dyDescent="0.25">
      <c r="B13" s="218">
        <v>6</v>
      </c>
      <c r="C13" s="228">
        <v>45294</v>
      </c>
      <c r="D13" s="87" t="s">
        <v>39</v>
      </c>
      <c r="E13" s="87" t="s">
        <v>130</v>
      </c>
      <c r="F13" s="220">
        <v>4</v>
      </c>
      <c r="G13" s="220">
        <v>5</v>
      </c>
      <c r="H13" s="220" t="str">
        <f t="shared" si="0"/>
        <v>H</v>
      </c>
      <c r="I13" s="221" t="s">
        <v>131</v>
      </c>
      <c r="J13" s="229" t="s">
        <v>132</v>
      </c>
      <c r="K13" s="217" t="s">
        <v>129</v>
      </c>
      <c r="L13" s="217" t="s">
        <v>108</v>
      </c>
      <c r="M13" s="217" t="s">
        <v>108</v>
      </c>
      <c r="N13" s="217"/>
      <c r="O13" s="100"/>
      <c r="P13" s="153" t="s">
        <v>121</v>
      </c>
      <c r="Q13" s="173"/>
      <c r="S13" s="4"/>
      <c r="T13" s="4"/>
    </row>
    <row r="14" spans="1:20" ht="140.1" customHeight="1" x14ac:dyDescent="0.25">
      <c r="B14" s="218"/>
      <c r="C14" s="227"/>
      <c r="D14" s="87"/>
      <c r="E14" s="87"/>
      <c r="F14" s="220"/>
      <c r="G14" s="220"/>
      <c r="H14" s="220" t="str">
        <f t="shared" si="0"/>
        <v/>
      </c>
      <c r="I14" s="221"/>
      <c r="J14" s="221"/>
      <c r="K14" s="217"/>
      <c r="L14" s="217"/>
      <c r="M14" s="217"/>
      <c r="N14" s="217"/>
      <c r="O14" s="100"/>
      <c r="P14" s="153"/>
      <c r="Q14" s="140"/>
      <c r="S14" s="4"/>
      <c r="T14" s="4"/>
    </row>
    <row r="15" spans="1:20" ht="140.1" customHeight="1" x14ac:dyDescent="0.25">
      <c r="B15" s="218"/>
      <c r="C15" s="223"/>
      <c r="D15" s="87"/>
      <c r="E15" s="87"/>
      <c r="F15" s="220"/>
      <c r="G15" s="220"/>
      <c r="H15" s="220" t="str">
        <f t="shared" si="0"/>
        <v/>
      </c>
      <c r="I15" s="221"/>
      <c r="J15" s="221"/>
      <c r="K15" s="217"/>
      <c r="L15" s="217"/>
      <c r="M15" s="217"/>
      <c r="N15" s="217"/>
      <c r="O15" s="100"/>
      <c r="P15" s="167"/>
      <c r="Q15" s="140"/>
      <c r="S15" s="4"/>
      <c r="T15" s="4"/>
    </row>
    <row r="16" spans="1:20" ht="140.1" customHeight="1" x14ac:dyDescent="0.25">
      <c r="B16" s="218"/>
      <c r="C16" s="223"/>
      <c r="D16" s="87"/>
      <c r="E16" s="87"/>
      <c r="F16" s="220"/>
      <c r="G16" s="220"/>
      <c r="H16" s="220" t="str">
        <f t="shared" si="0"/>
        <v/>
      </c>
      <c r="I16" s="221"/>
      <c r="J16" s="221"/>
      <c r="K16" s="217"/>
      <c r="L16" s="217"/>
      <c r="M16" s="217"/>
      <c r="N16" s="217"/>
      <c r="O16" s="100"/>
      <c r="P16" s="167"/>
      <c r="Q16" s="140"/>
      <c r="S16" s="4"/>
      <c r="T16" s="4"/>
    </row>
    <row r="17" spans="2:20" ht="140.1" customHeight="1" x14ac:dyDescent="0.25">
      <c r="B17" s="218"/>
      <c r="C17" s="223"/>
      <c r="D17" s="87"/>
      <c r="E17" s="87"/>
      <c r="F17" s="220"/>
      <c r="G17" s="220"/>
      <c r="H17" s="220" t="str">
        <f t="shared" si="0"/>
        <v/>
      </c>
      <c r="I17" s="221"/>
      <c r="J17" s="221"/>
      <c r="K17" s="217"/>
      <c r="L17" s="217"/>
      <c r="M17" s="217"/>
      <c r="N17" s="217"/>
      <c r="O17" s="100"/>
      <c r="P17" s="153"/>
      <c r="Q17" s="140"/>
      <c r="S17" s="4"/>
      <c r="T17" s="4"/>
    </row>
    <row r="18" spans="2:20" ht="140.1" customHeight="1" x14ac:dyDescent="0.25">
      <c r="B18" s="218"/>
      <c r="C18" s="223"/>
      <c r="D18" s="87"/>
      <c r="E18" s="87"/>
      <c r="F18" s="220"/>
      <c r="G18" s="220"/>
      <c r="H18" s="220" t="str">
        <f t="shared" si="0"/>
        <v/>
      </c>
      <c r="I18" s="221"/>
      <c r="J18" s="221"/>
      <c r="K18" s="217"/>
      <c r="L18" s="217"/>
      <c r="M18" s="217"/>
      <c r="N18" s="217"/>
      <c r="O18" s="100"/>
      <c r="P18" s="153"/>
      <c r="Q18" s="140"/>
      <c r="S18" s="4"/>
      <c r="T18" s="4"/>
    </row>
    <row r="19" spans="2:20" ht="140.1" customHeight="1" x14ac:dyDescent="0.25">
      <c r="B19" s="152"/>
      <c r="C19" s="156"/>
      <c r="D19" s="87"/>
      <c r="E19" s="87"/>
      <c r="F19" s="1"/>
      <c r="G19" s="1"/>
      <c r="H19" s="1" t="str">
        <f t="shared" ref="H19:H50" si="1">IF(OR(AND(F19=5,G19=5),AND(F19=5,G19=4),AND(F19=5,G19=3),AND(F19=4,G19=5),AND(F19=4,G19=4),AND(F19=4,G19=3),AND(F19=3,G19=5)),"H",IF(OR(AND(F19=5,G19=1),AND(F19=4,G19=1),AND(F19=3,G19=1),AND(F19=2,G19=1),AND(F19=1,G19=1),AND(F19=3,G19=2),AND(F19=2,G19=2),AND(F19=1,G19=2),AND(F19=1,G19=3),AND(F19=1,G19=4)),"L",IF(OR(AND(F19=5,G19=2),AND(F19=4,G19=2),AND(F19=3,G19=3),AND(F19=3,G19=4),AND(F19=2,G19=3),AND(F19=2,G19=4),AND(F19=2,G19=5),AND(F19=1,G19=5)),"M","")))</f>
        <v/>
      </c>
      <c r="I19" s="168"/>
      <c r="J19" s="168"/>
      <c r="K19" s="100"/>
      <c r="L19" s="100"/>
      <c r="M19" s="100"/>
      <c r="N19" s="100"/>
      <c r="O19" s="100"/>
      <c r="P19" s="155"/>
      <c r="Q19" s="140"/>
      <c r="S19" s="4"/>
      <c r="T19" s="4"/>
    </row>
    <row r="20" spans="2:20" ht="140.1" customHeight="1" x14ac:dyDescent="0.25">
      <c r="B20" s="152"/>
      <c r="C20" s="156"/>
      <c r="D20" s="87"/>
      <c r="E20" s="87"/>
      <c r="F20" s="1"/>
      <c r="G20" s="1"/>
      <c r="H20" s="1" t="str">
        <f t="shared" si="1"/>
        <v/>
      </c>
      <c r="I20" s="168"/>
      <c r="J20" s="168"/>
      <c r="K20" s="100"/>
      <c r="L20" s="100"/>
      <c r="M20" s="100"/>
      <c r="N20" s="100"/>
      <c r="O20" s="100"/>
      <c r="P20" s="153"/>
      <c r="Q20" s="140"/>
      <c r="S20" s="4"/>
      <c r="T20" s="4"/>
    </row>
    <row r="21" spans="2:20" ht="140.1" customHeight="1" x14ac:dyDescent="0.25">
      <c r="B21" s="152"/>
      <c r="C21" s="156"/>
      <c r="D21" s="87"/>
      <c r="E21" s="87"/>
      <c r="F21" s="1"/>
      <c r="G21" s="1"/>
      <c r="H21" s="1" t="str">
        <f t="shared" si="1"/>
        <v/>
      </c>
      <c r="I21" s="168"/>
      <c r="J21" s="168"/>
      <c r="K21" s="100"/>
      <c r="L21" s="100"/>
      <c r="M21" s="100"/>
      <c r="N21" s="100"/>
      <c r="O21" s="100"/>
      <c r="P21" s="153"/>
      <c r="Q21" s="140"/>
      <c r="S21" s="4"/>
      <c r="T21" s="4"/>
    </row>
    <row r="22" spans="2:20" ht="140.1" customHeight="1" x14ac:dyDescent="0.25">
      <c r="B22" s="152"/>
      <c r="C22" s="156"/>
      <c r="D22" s="87"/>
      <c r="E22" s="87"/>
      <c r="F22" s="1"/>
      <c r="G22" s="1"/>
      <c r="H22" s="1" t="str">
        <f t="shared" si="1"/>
        <v/>
      </c>
      <c r="I22" s="168"/>
      <c r="J22" s="168"/>
      <c r="K22" s="100"/>
      <c r="L22" s="100"/>
      <c r="M22" s="100"/>
      <c r="N22" s="100"/>
      <c r="O22" s="100"/>
      <c r="P22" s="153"/>
      <c r="Q22" s="140"/>
      <c r="S22" s="4"/>
      <c r="T22" s="4"/>
    </row>
    <row r="23" spans="2:20" ht="140.1" customHeight="1" x14ac:dyDescent="0.25">
      <c r="B23" s="152"/>
      <c r="C23" s="156"/>
      <c r="D23" s="87"/>
      <c r="E23" s="87"/>
      <c r="F23" s="1"/>
      <c r="G23" s="1"/>
      <c r="H23" s="1" t="str">
        <f t="shared" si="1"/>
        <v/>
      </c>
      <c r="I23" s="168"/>
      <c r="J23" s="168"/>
      <c r="K23" s="100"/>
      <c r="L23" s="100"/>
      <c r="M23" s="100"/>
      <c r="N23" s="100"/>
      <c r="O23" s="100"/>
      <c r="P23" s="153"/>
      <c r="Q23" s="140"/>
      <c r="S23" s="4"/>
      <c r="T23" s="4"/>
    </row>
    <row r="24" spans="2:20" ht="140.1" customHeight="1" x14ac:dyDescent="0.25">
      <c r="B24" s="152"/>
      <c r="C24" s="156"/>
      <c r="D24" s="87"/>
      <c r="E24" s="87"/>
      <c r="F24" s="1"/>
      <c r="G24" s="1"/>
      <c r="H24" s="1" t="str">
        <f t="shared" si="1"/>
        <v/>
      </c>
      <c r="I24" s="168"/>
      <c r="J24" s="168"/>
      <c r="K24" s="100"/>
      <c r="L24" s="100"/>
      <c r="M24" s="100"/>
      <c r="N24" s="100"/>
      <c r="O24" s="100"/>
      <c r="P24" s="153"/>
      <c r="Q24" s="140"/>
      <c r="S24" s="4"/>
      <c r="T24" s="4"/>
    </row>
    <row r="25" spans="2:20" x14ac:dyDescent="0.25">
      <c r="B25" s="152"/>
      <c r="C25" s="156"/>
      <c r="D25" s="87"/>
      <c r="E25" s="87"/>
      <c r="F25" s="1"/>
      <c r="G25" s="1"/>
      <c r="H25" s="1" t="str">
        <f t="shared" si="1"/>
        <v/>
      </c>
      <c r="I25" s="168"/>
      <c r="J25" s="168"/>
      <c r="K25" s="100"/>
      <c r="L25" s="100"/>
      <c r="M25" s="100"/>
      <c r="N25" s="100"/>
      <c r="O25" s="100"/>
      <c r="P25" s="153"/>
      <c r="Q25" s="140"/>
      <c r="S25" s="4"/>
      <c r="T25" s="4"/>
    </row>
    <row r="26" spans="2:20" x14ac:dyDescent="0.25">
      <c r="B26" s="152"/>
      <c r="C26" s="156"/>
      <c r="D26" s="87"/>
      <c r="E26" s="87"/>
      <c r="F26" s="1"/>
      <c r="G26" s="1"/>
      <c r="H26" s="1" t="str">
        <f t="shared" si="1"/>
        <v/>
      </c>
      <c r="I26" s="168"/>
      <c r="J26" s="168"/>
      <c r="K26" s="100"/>
      <c r="L26" s="100"/>
      <c r="M26" s="100"/>
      <c r="N26" s="100"/>
      <c r="O26" s="100"/>
      <c r="P26" s="155"/>
      <c r="Q26" s="140"/>
      <c r="S26" s="4"/>
      <c r="T26" s="4"/>
    </row>
    <row r="27" spans="2:20" x14ac:dyDescent="0.25">
      <c r="B27" s="152"/>
      <c r="C27" s="156"/>
      <c r="D27" s="87"/>
      <c r="E27" s="87"/>
      <c r="F27" s="1"/>
      <c r="G27" s="1"/>
      <c r="H27" s="1" t="str">
        <f t="shared" si="1"/>
        <v/>
      </c>
      <c r="I27" s="168"/>
      <c r="J27" s="168"/>
      <c r="K27" s="100"/>
      <c r="L27" s="100"/>
      <c r="M27" s="100"/>
      <c r="N27" s="100"/>
      <c r="O27" s="100"/>
      <c r="P27" s="153"/>
      <c r="Q27" s="140"/>
      <c r="S27" s="4"/>
      <c r="T27" s="4"/>
    </row>
    <row r="28" spans="2:20" x14ac:dyDescent="0.25">
      <c r="B28" s="152"/>
      <c r="C28" s="156"/>
      <c r="D28" s="87"/>
      <c r="E28" s="87"/>
      <c r="F28" s="1"/>
      <c r="G28" s="1"/>
      <c r="H28" s="1" t="str">
        <f t="shared" si="1"/>
        <v/>
      </c>
      <c r="I28" s="168"/>
      <c r="J28" s="168"/>
      <c r="K28" s="100"/>
      <c r="L28" s="100"/>
      <c r="M28" s="100"/>
      <c r="N28" s="100"/>
      <c r="O28" s="100"/>
      <c r="P28" s="153"/>
      <c r="Q28" s="140"/>
      <c r="S28" s="4"/>
      <c r="T28" s="4"/>
    </row>
    <row r="29" spans="2:20" x14ac:dyDescent="0.25">
      <c r="B29" s="152"/>
      <c r="C29" s="156"/>
      <c r="D29" s="87"/>
      <c r="E29" s="87"/>
      <c r="F29" s="1"/>
      <c r="G29" s="1"/>
      <c r="H29" s="1" t="str">
        <f t="shared" si="1"/>
        <v/>
      </c>
      <c r="I29" s="168"/>
      <c r="J29" s="168"/>
      <c r="K29" s="100"/>
      <c r="L29" s="100"/>
      <c r="M29" s="100"/>
      <c r="N29" s="100"/>
      <c r="O29" s="100"/>
      <c r="P29" s="153"/>
      <c r="Q29" s="140"/>
      <c r="S29" s="4"/>
      <c r="T29" s="4"/>
    </row>
    <row r="30" spans="2:20" x14ac:dyDescent="0.25">
      <c r="B30" s="152"/>
      <c r="C30" s="156"/>
      <c r="D30" s="87"/>
      <c r="E30" s="87"/>
      <c r="F30" s="1"/>
      <c r="G30" s="1"/>
      <c r="H30" s="1" t="str">
        <f t="shared" si="1"/>
        <v/>
      </c>
      <c r="I30" s="168"/>
      <c r="J30" s="168"/>
      <c r="K30" s="100"/>
      <c r="L30" s="100"/>
      <c r="M30" s="100"/>
      <c r="N30" s="100"/>
      <c r="O30" s="100"/>
      <c r="P30" s="153"/>
      <c r="Q30" s="140"/>
      <c r="S30" s="4"/>
      <c r="T30" s="4"/>
    </row>
    <row r="31" spans="2:20" x14ac:dyDescent="0.25">
      <c r="B31" s="152"/>
      <c r="C31" s="156"/>
      <c r="D31" s="87"/>
      <c r="E31" s="87"/>
      <c r="F31" s="1"/>
      <c r="G31" s="1"/>
      <c r="H31" s="1" t="str">
        <f t="shared" si="1"/>
        <v/>
      </c>
      <c r="I31" s="168"/>
      <c r="J31" s="168"/>
      <c r="K31" s="100"/>
      <c r="L31" s="100"/>
      <c r="M31" s="100"/>
      <c r="N31" s="100"/>
      <c r="O31" s="100"/>
      <c r="P31" s="153"/>
      <c r="Q31" s="140"/>
      <c r="S31" s="4"/>
      <c r="T31" s="4"/>
    </row>
    <row r="32" spans="2:20" x14ac:dyDescent="0.25">
      <c r="B32" s="152"/>
      <c r="C32" s="156"/>
      <c r="D32" s="87"/>
      <c r="E32" s="87"/>
      <c r="F32" s="1"/>
      <c r="G32" s="1"/>
      <c r="H32" s="1" t="str">
        <f t="shared" si="1"/>
        <v/>
      </c>
      <c r="I32" s="168"/>
      <c r="J32" s="168"/>
      <c r="K32" s="100"/>
      <c r="L32" s="100"/>
      <c r="M32" s="100"/>
      <c r="N32" s="100"/>
      <c r="O32" s="100"/>
      <c r="P32" s="153"/>
      <c r="Q32" s="140"/>
      <c r="S32" s="4"/>
      <c r="T32" s="4"/>
    </row>
    <row r="33" spans="2:20" x14ac:dyDescent="0.25">
      <c r="B33" s="152"/>
      <c r="C33" s="156"/>
      <c r="D33" s="87"/>
      <c r="E33" s="87"/>
      <c r="F33" s="1"/>
      <c r="G33" s="1"/>
      <c r="H33" s="1" t="str">
        <f t="shared" si="1"/>
        <v/>
      </c>
      <c r="I33" s="168"/>
      <c r="J33" s="168"/>
      <c r="K33" s="100"/>
      <c r="L33" s="100"/>
      <c r="M33" s="100"/>
      <c r="N33" s="100"/>
      <c r="O33" s="100"/>
      <c r="P33" s="153"/>
      <c r="Q33" s="140"/>
      <c r="S33" s="4"/>
      <c r="T33" s="4"/>
    </row>
    <row r="34" spans="2:20" x14ac:dyDescent="0.25">
      <c r="B34" s="152"/>
      <c r="C34" s="156"/>
      <c r="D34" s="87"/>
      <c r="E34" s="87"/>
      <c r="F34" s="1"/>
      <c r="G34" s="1"/>
      <c r="H34" s="1" t="str">
        <f t="shared" si="1"/>
        <v/>
      </c>
      <c r="I34" s="168"/>
      <c r="J34" s="168"/>
      <c r="K34" s="100"/>
      <c r="L34" s="100"/>
      <c r="M34" s="100"/>
      <c r="N34" s="100"/>
      <c r="O34" s="100"/>
      <c r="P34" s="153"/>
      <c r="Q34" s="140"/>
      <c r="S34" s="4"/>
      <c r="T34" s="4"/>
    </row>
    <row r="35" spans="2:20" x14ac:dyDescent="0.25">
      <c r="B35" s="152"/>
      <c r="C35" s="156"/>
      <c r="D35" s="87"/>
      <c r="E35" s="87"/>
      <c r="F35" s="1"/>
      <c r="G35" s="1"/>
      <c r="H35" s="1" t="str">
        <f t="shared" si="1"/>
        <v/>
      </c>
      <c r="I35" s="168"/>
      <c r="J35" s="168"/>
      <c r="K35" s="100"/>
      <c r="L35" s="100"/>
      <c r="M35" s="100"/>
      <c r="N35" s="100"/>
      <c r="O35" s="100"/>
      <c r="P35" s="153"/>
      <c r="Q35" s="140"/>
      <c r="S35" s="4"/>
      <c r="T35" s="4"/>
    </row>
    <row r="36" spans="2:20" x14ac:dyDescent="0.25">
      <c r="B36" s="152"/>
      <c r="C36" s="156"/>
      <c r="D36" s="87"/>
      <c r="E36" s="87"/>
      <c r="F36" s="1"/>
      <c r="G36" s="1"/>
      <c r="H36" s="1" t="str">
        <f t="shared" si="1"/>
        <v/>
      </c>
      <c r="I36" s="168"/>
      <c r="J36" s="168"/>
      <c r="K36" s="100"/>
      <c r="L36" s="100"/>
      <c r="M36" s="100"/>
      <c r="N36" s="100"/>
      <c r="O36" s="100"/>
      <c r="P36" s="153"/>
      <c r="Q36" s="140"/>
      <c r="S36" s="4"/>
      <c r="T36" s="4"/>
    </row>
    <row r="37" spans="2:20" x14ac:dyDescent="0.25">
      <c r="B37" s="152"/>
      <c r="C37" s="156"/>
      <c r="D37" s="87"/>
      <c r="E37" s="87"/>
      <c r="F37" s="1"/>
      <c r="G37" s="1"/>
      <c r="H37" s="1" t="str">
        <f t="shared" si="1"/>
        <v/>
      </c>
      <c r="I37" s="168"/>
      <c r="J37" s="168"/>
      <c r="K37" s="100"/>
      <c r="L37" s="100"/>
      <c r="M37" s="100"/>
      <c r="N37" s="100"/>
      <c r="O37" s="100"/>
      <c r="P37" s="153"/>
      <c r="Q37" s="140"/>
      <c r="S37" s="4"/>
      <c r="T37" s="4"/>
    </row>
    <row r="38" spans="2:20" x14ac:dyDescent="0.25">
      <c r="B38" s="152"/>
      <c r="C38" s="156"/>
      <c r="D38" s="87"/>
      <c r="E38" s="87"/>
      <c r="F38" s="1"/>
      <c r="G38" s="1"/>
      <c r="H38" s="1" t="str">
        <f t="shared" si="1"/>
        <v/>
      </c>
      <c r="I38" s="168"/>
      <c r="J38" s="168"/>
      <c r="K38" s="100"/>
      <c r="L38" s="100"/>
      <c r="M38" s="100"/>
      <c r="N38" s="100"/>
      <c r="O38" s="100"/>
      <c r="P38" s="153"/>
      <c r="Q38" s="140"/>
      <c r="S38" s="4"/>
      <c r="T38" s="4"/>
    </row>
    <row r="39" spans="2:20" x14ac:dyDescent="0.25">
      <c r="B39" s="152"/>
      <c r="C39" s="156"/>
      <c r="D39" s="87"/>
      <c r="E39" s="87"/>
      <c r="F39" s="1"/>
      <c r="G39" s="1"/>
      <c r="H39" s="1" t="str">
        <f t="shared" si="1"/>
        <v/>
      </c>
      <c r="I39" s="168"/>
      <c r="J39" s="168"/>
      <c r="K39" s="100"/>
      <c r="L39" s="100"/>
      <c r="M39" s="100"/>
      <c r="N39" s="100"/>
      <c r="O39" s="100"/>
      <c r="P39" s="153"/>
      <c r="Q39" s="140"/>
      <c r="S39" s="4"/>
      <c r="T39" s="4"/>
    </row>
    <row r="40" spans="2:20" x14ac:dyDescent="0.25">
      <c r="B40" s="152"/>
      <c r="C40" s="156"/>
      <c r="D40" s="87"/>
      <c r="E40" s="87"/>
      <c r="F40" s="1"/>
      <c r="G40" s="1"/>
      <c r="H40" s="1" t="str">
        <f t="shared" si="1"/>
        <v/>
      </c>
      <c r="I40" s="168"/>
      <c r="J40" s="168"/>
      <c r="K40" s="100"/>
      <c r="L40" s="100"/>
      <c r="M40" s="100"/>
      <c r="N40" s="100"/>
      <c r="O40" s="100"/>
      <c r="P40" s="153"/>
      <c r="Q40" s="140"/>
      <c r="S40" s="4"/>
      <c r="T40" s="4"/>
    </row>
    <row r="41" spans="2:20" x14ac:dyDescent="0.25">
      <c r="B41" s="152"/>
      <c r="C41" s="156"/>
      <c r="D41" s="87"/>
      <c r="E41" s="87"/>
      <c r="F41" s="1"/>
      <c r="G41" s="1"/>
      <c r="H41" s="1" t="str">
        <f t="shared" si="1"/>
        <v/>
      </c>
      <c r="I41" s="168"/>
      <c r="J41" s="168"/>
      <c r="K41" s="100"/>
      <c r="L41" s="100"/>
      <c r="M41" s="100"/>
      <c r="N41" s="100"/>
      <c r="O41" s="100"/>
      <c r="P41" s="153"/>
      <c r="Q41" s="140"/>
      <c r="S41" s="4"/>
      <c r="T41" s="4"/>
    </row>
    <row r="42" spans="2:20" x14ac:dyDescent="0.25">
      <c r="B42" s="152"/>
      <c r="C42" s="156"/>
      <c r="D42" s="87"/>
      <c r="E42" s="87"/>
      <c r="F42" s="1"/>
      <c r="G42" s="1"/>
      <c r="H42" s="1" t="str">
        <f t="shared" si="1"/>
        <v/>
      </c>
      <c r="I42" s="168"/>
      <c r="J42" s="168"/>
      <c r="K42" s="100"/>
      <c r="L42" s="100"/>
      <c r="M42" s="100"/>
      <c r="N42" s="100"/>
      <c r="O42" s="100"/>
      <c r="P42" s="153"/>
      <c r="Q42" s="140"/>
      <c r="S42" s="4"/>
      <c r="T42" s="4"/>
    </row>
    <row r="43" spans="2:20" x14ac:dyDescent="0.25">
      <c r="B43" s="152"/>
      <c r="C43" s="156"/>
      <c r="D43" s="87"/>
      <c r="E43" s="87"/>
      <c r="F43" s="1"/>
      <c r="G43" s="1"/>
      <c r="H43" s="1" t="str">
        <f t="shared" si="1"/>
        <v/>
      </c>
      <c r="I43" s="168"/>
      <c r="J43" s="168"/>
      <c r="K43" s="100"/>
      <c r="L43" s="100"/>
      <c r="M43" s="100"/>
      <c r="N43" s="100"/>
      <c r="O43" s="100"/>
      <c r="P43" s="153"/>
      <c r="Q43" s="140"/>
      <c r="S43" s="4"/>
      <c r="T43" s="4"/>
    </row>
    <row r="44" spans="2:20" x14ac:dyDescent="0.25">
      <c r="B44" s="152"/>
      <c r="C44" s="156"/>
      <c r="D44" s="87"/>
      <c r="E44" s="87"/>
      <c r="F44" s="1"/>
      <c r="G44" s="1"/>
      <c r="H44" s="1" t="str">
        <f t="shared" si="1"/>
        <v/>
      </c>
      <c r="I44" s="168"/>
      <c r="J44" s="168"/>
      <c r="K44" s="100"/>
      <c r="L44" s="100"/>
      <c r="M44" s="100"/>
      <c r="N44" s="100"/>
      <c r="O44" s="100"/>
      <c r="P44" s="153"/>
      <c r="Q44" s="140"/>
      <c r="S44" s="4"/>
      <c r="T44" s="4"/>
    </row>
    <row r="45" spans="2:20" x14ac:dyDescent="0.25">
      <c r="B45" s="152"/>
      <c r="C45" s="156"/>
      <c r="D45" s="87"/>
      <c r="E45" s="87"/>
      <c r="F45" s="1"/>
      <c r="G45" s="1"/>
      <c r="H45" s="1" t="str">
        <f t="shared" si="1"/>
        <v/>
      </c>
      <c r="I45" s="168"/>
      <c r="J45" s="168"/>
      <c r="K45" s="100"/>
      <c r="L45" s="100"/>
      <c r="M45" s="100"/>
      <c r="N45" s="100"/>
      <c r="O45" s="100"/>
      <c r="P45" s="153"/>
      <c r="Q45" s="140"/>
      <c r="S45" s="4"/>
      <c r="T45" s="4"/>
    </row>
    <row r="46" spans="2:20" x14ac:dyDescent="0.25">
      <c r="B46" s="152"/>
      <c r="C46" s="156"/>
      <c r="D46" s="87"/>
      <c r="E46" s="87"/>
      <c r="F46" s="1"/>
      <c r="G46" s="1"/>
      <c r="H46" s="1" t="str">
        <f t="shared" si="1"/>
        <v/>
      </c>
      <c r="I46" s="168"/>
      <c r="J46" s="168"/>
      <c r="K46" s="100"/>
      <c r="L46" s="100"/>
      <c r="M46" s="100"/>
      <c r="N46" s="100"/>
      <c r="O46" s="100"/>
      <c r="P46" s="153"/>
      <c r="Q46" s="140"/>
      <c r="S46" s="4"/>
      <c r="T46" s="4"/>
    </row>
    <row r="47" spans="2:20" x14ac:dyDescent="0.25">
      <c r="B47" s="152"/>
      <c r="C47" s="156"/>
      <c r="D47" s="87"/>
      <c r="E47" s="87"/>
      <c r="F47" s="1"/>
      <c r="G47" s="1"/>
      <c r="H47" s="1" t="str">
        <f t="shared" si="1"/>
        <v/>
      </c>
      <c r="I47" s="168"/>
      <c r="J47" s="168"/>
      <c r="K47" s="100"/>
      <c r="L47" s="100"/>
      <c r="M47" s="100"/>
      <c r="N47" s="100"/>
      <c r="O47" s="100"/>
      <c r="P47" s="153"/>
      <c r="Q47" s="140"/>
      <c r="S47" s="4"/>
      <c r="T47" s="4"/>
    </row>
    <row r="48" spans="2:20" x14ac:dyDescent="0.25">
      <c r="B48" s="152"/>
      <c r="C48" s="156"/>
      <c r="D48" s="87"/>
      <c r="E48" s="87"/>
      <c r="F48" s="1"/>
      <c r="G48" s="1"/>
      <c r="H48" s="1" t="str">
        <f t="shared" si="1"/>
        <v/>
      </c>
      <c r="I48" s="168"/>
      <c r="J48" s="168"/>
      <c r="K48" s="100"/>
      <c r="L48" s="100"/>
      <c r="M48" s="100"/>
      <c r="N48" s="100"/>
      <c r="O48" s="100"/>
      <c r="P48" s="155"/>
      <c r="Q48" s="140"/>
      <c r="S48" s="4"/>
      <c r="T48" s="4"/>
    </row>
    <row r="49" spans="2:20" x14ac:dyDescent="0.25">
      <c r="B49" s="152"/>
      <c r="C49" s="156"/>
      <c r="D49" s="87"/>
      <c r="E49" s="87"/>
      <c r="F49" s="1"/>
      <c r="G49" s="1"/>
      <c r="H49" s="1" t="str">
        <f t="shared" si="1"/>
        <v/>
      </c>
      <c r="I49" s="168"/>
      <c r="J49" s="168"/>
      <c r="K49" s="100"/>
      <c r="L49" s="100"/>
      <c r="M49" s="100"/>
      <c r="N49" s="100"/>
      <c r="O49" s="100"/>
      <c r="P49" s="153"/>
      <c r="Q49" s="140"/>
      <c r="S49" s="4"/>
      <c r="T49" s="4"/>
    </row>
    <row r="50" spans="2:20" x14ac:dyDescent="0.25">
      <c r="B50" s="152"/>
      <c r="C50" s="156"/>
      <c r="D50" s="87"/>
      <c r="E50" s="87"/>
      <c r="F50" s="1"/>
      <c r="G50" s="1"/>
      <c r="H50" s="1" t="str">
        <f t="shared" si="1"/>
        <v/>
      </c>
      <c r="I50" s="168"/>
      <c r="J50" s="168"/>
      <c r="K50" s="100"/>
      <c r="L50" s="100"/>
      <c r="M50" s="100"/>
      <c r="N50" s="100"/>
      <c r="O50" s="100"/>
      <c r="P50" s="153"/>
      <c r="Q50" s="140"/>
      <c r="S50" s="4"/>
      <c r="T50" s="4"/>
    </row>
    <row r="51" spans="2:20" x14ac:dyDescent="0.25">
      <c r="B51" s="152"/>
      <c r="C51" s="156"/>
      <c r="D51" s="87"/>
      <c r="E51" s="87"/>
      <c r="F51" s="1"/>
      <c r="G51" s="1"/>
      <c r="H51" s="1" t="str">
        <f t="shared" ref="H51:H82" si="2">IF(OR(AND(F51=5,G51=5),AND(F51=5,G51=4),AND(F51=5,G51=3),AND(F51=4,G51=5),AND(F51=4,G51=4),AND(F51=4,G51=3),AND(F51=3,G51=5)),"H",IF(OR(AND(F51=5,G51=1),AND(F51=4,G51=1),AND(F51=3,G51=1),AND(F51=2,G51=1),AND(F51=1,G51=1),AND(F51=3,G51=2),AND(F51=2,G51=2),AND(F51=1,G51=2),AND(F51=1,G51=3),AND(F51=1,G51=4)),"L",IF(OR(AND(F51=5,G51=2),AND(F51=4,G51=2),AND(F51=3,G51=3),AND(F51=3,G51=4),AND(F51=2,G51=3),AND(F51=2,G51=4),AND(F51=2,G51=5),AND(F51=1,G51=5)),"M","")))</f>
        <v/>
      </c>
      <c r="I51" s="168"/>
      <c r="J51" s="168"/>
      <c r="K51" s="100"/>
      <c r="L51" s="100"/>
      <c r="M51" s="100"/>
      <c r="N51" s="100"/>
      <c r="O51" s="100"/>
      <c r="P51" s="153"/>
      <c r="Q51" s="140"/>
      <c r="S51" s="4"/>
      <c r="T51" s="4"/>
    </row>
    <row r="52" spans="2:20" x14ac:dyDescent="0.25">
      <c r="B52" s="152"/>
      <c r="C52" s="156"/>
      <c r="D52" s="87"/>
      <c r="E52" s="87"/>
      <c r="F52" s="1"/>
      <c r="G52" s="1"/>
      <c r="H52" s="1" t="str">
        <f t="shared" si="2"/>
        <v/>
      </c>
      <c r="I52" s="168"/>
      <c r="J52" s="168"/>
      <c r="K52" s="100"/>
      <c r="L52" s="100"/>
      <c r="M52" s="100"/>
      <c r="N52" s="100"/>
      <c r="O52" s="100"/>
      <c r="P52" s="153"/>
      <c r="Q52" s="140"/>
      <c r="S52" s="4"/>
      <c r="T52" s="4"/>
    </row>
    <row r="53" spans="2:20" x14ac:dyDescent="0.25">
      <c r="B53" s="152"/>
      <c r="C53" s="156"/>
      <c r="D53" s="87"/>
      <c r="E53" s="87"/>
      <c r="F53" s="1"/>
      <c r="G53" s="1"/>
      <c r="H53" s="1" t="str">
        <f t="shared" si="2"/>
        <v/>
      </c>
      <c r="I53" s="168"/>
      <c r="J53" s="168"/>
      <c r="K53" s="100"/>
      <c r="L53" s="100"/>
      <c r="M53" s="100"/>
      <c r="N53" s="100"/>
      <c r="O53" s="100"/>
      <c r="P53" s="155"/>
      <c r="Q53" s="140"/>
      <c r="S53" s="4"/>
      <c r="T53" s="4"/>
    </row>
    <row r="54" spans="2:20" x14ac:dyDescent="0.25">
      <c r="B54" s="152"/>
      <c r="C54" s="156"/>
      <c r="D54" s="87"/>
      <c r="E54" s="87"/>
      <c r="F54" s="1"/>
      <c r="G54" s="1"/>
      <c r="H54" s="1" t="str">
        <f t="shared" si="2"/>
        <v/>
      </c>
      <c r="I54" s="168"/>
      <c r="J54" s="168"/>
      <c r="K54" s="100"/>
      <c r="L54" s="100"/>
      <c r="M54" s="100"/>
      <c r="N54" s="100"/>
      <c r="O54" s="100"/>
      <c r="P54" s="153"/>
      <c r="Q54" s="140"/>
      <c r="S54" s="4"/>
      <c r="T54" s="4"/>
    </row>
    <row r="55" spans="2:20" x14ac:dyDescent="0.25">
      <c r="B55" s="152"/>
      <c r="C55" s="156"/>
      <c r="D55" s="87"/>
      <c r="E55" s="87"/>
      <c r="F55" s="1"/>
      <c r="G55" s="1"/>
      <c r="H55" s="1" t="str">
        <f t="shared" si="2"/>
        <v/>
      </c>
      <c r="I55" s="168"/>
      <c r="J55" s="168"/>
      <c r="K55" s="100"/>
      <c r="L55" s="100"/>
      <c r="M55" s="100"/>
      <c r="N55" s="100"/>
      <c r="O55" s="100"/>
      <c r="P55" s="153"/>
      <c r="Q55" s="140"/>
      <c r="S55" s="4"/>
      <c r="T55" s="4"/>
    </row>
    <row r="56" spans="2:20" x14ac:dyDescent="0.25">
      <c r="B56" s="152"/>
      <c r="C56" s="156"/>
      <c r="D56" s="87"/>
      <c r="E56" s="87"/>
      <c r="F56" s="1"/>
      <c r="G56" s="1"/>
      <c r="H56" s="1" t="str">
        <f t="shared" si="2"/>
        <v/>
      </c>
      <c r="I56" s="168"/>
      <c r="J56" s="168"/>
      <c r="K56" s="100"/>
      <c r="L56" s="100"/>
      <c r="M56" s="100"/>
      <c r="N56" s="100"/>
      <c r="O56" s="100"/>
      <c r="P56" s="153"/>
      <c r="Q56" s="140"/>
      <c r="S56" s="4"/>
      <c r="T56" s="4"/>
    </row>
    <row r="57" spans="2:20" x14ac:dyDescent="0.25">
      <c r="B57" s="152"/>
      <c r="C57" s="156"/>
      <c r="D57" s="87"/>
      <c r="E57" s="87"/>
      <c r="F57" s="1"/>
      <c r="G57" s="1"/>
      <c r="H57" s="1" t="str">
        <f t="shared" si="2"/>
        <v/>
      </c>
      <c r="I57" s="168"/>
      <c r="J57" s="168"/>
      <c r="K57" s="100"/>
      <c r="L57" s="100"/>
      <c r="M57" s="100"/>
      <c r="N57" s="100"/>
      <c r="O57" s="100"/>
      <c r="P57" s="153"/>
      <c r="Q57" s="140"/>
      <c r="S57" s="4"/>
      <c r="T57" s="4"/>
    </row>
    <row r="58" spans="2:20" x14ac:dyDescent="0.25">
      <c r="B58" s="152"/>
      <c r="C58" s="156"/>
      <c r="D58" s="87"/>
      <c r="E58" s="87"/>
      <c r="F58" s="1"/>
      <c r="G58" s="1"/>
      <c r="H58" s="1" t="str">
        <f t="shared" si="2"/>
        <v/>
      </c>
      <c r="I58" s="168"/>
      <c r="J58" s="168"/>
      <c r="K58" s="100"/>
      <c r="L58" s="100"/>
      <c r="M58" s="100"/>
      <c r="N58" s="100"/>
      <c r="O58" s="100"/>
      <c r="P58" s="155"/>
      <c r="Q58" s="140"/>
      <c r="S58" s="4"/>
      <c r="T58" s="4"/>
    </row>
    <row r="59" spans="2:20" x14ac:dyDescent="0.25">
      <c r="B59" s="152"/>
      <c r="C59" s="156"/>
      <c r="D59" s="87"/>
      <c r="E59" s="87"/>
      <c r="F59" s="1"/>
      <c r="G59" s="1"/>
      <c r="H59" s="1" t="str">
        <f t="shared" si="2"/>
        <v/>
      </c>
      <c r="I59" s="168"/>
      <c r="J59" s="168"/>
      <c r="K59" s="100"/>
      <c r="L59" s="100"/>
      <c r="M59" s="100"/>
      <c r="N59" s="100"/>
      <c r="O59" s="100"/>
      <c r="P59" s="153"/>
      <c r="Q59" s="140"/>
      <c r="S59" s="4"/>
      <c r="T59" s="4"/>
    </row>
    <row r="60" spans="2:20" x14ac:dyDescent="0.25">
      <c r="B60" s="152"/>
      <c r="C60" s="156"/>
      <c r="D60" s="87"/>
      <c r="E60" s="87"/>
      <c r="F60" s="1"/>
      <c r="G60" s="1"/>
      <c r="H60" s="1" t="str">
        <f t="shared" si="2"/>
        <v/>
      </c>
      <c r="I60" s="168"/>
      <c r="J60" s="168"/>
      <c r="K60" s="100"/>
      <c r="L60" s="100"/>
      <c r="M60" s="100"/>
      <c r="N60" s="100"/>
      <c r="O60" s="100"/>
      <c r="P60" s="153"/>
      <c r="Q60" s="140"/>
      <c r="S60" s="4"/>
      <c r="T60" s="4"/>
    </row>
    <row r="61" spans="2:20" x14ac:dyDescent="0.25">
      <c r="B61" s="152"/>
      <c r="C61" s="156"/>
      <c r="D61" s="87"/>
      <c r="E61" s="87"/>
      <c r="F61" s="87"/>
      <c r="G61" s="87"/>
      <c r="H61" s="1" t="str">
        <f t="shared" si="2"/>
        <v/>
      </c>
      <c r="I61" s="168"/>
      <c r="J61" s="168"/>
      <c r="K61" s="100"/>
      <c r="L61" s="100"/>
      <c r="M61" s="100"/>
      <c r="N61" s="100"/>
      <c r="O61" s="100"/>
      <c r="P61" s="153"/>
      <c r="Q61" s="140"/>
      <c r="S61" s="4"/>
      <c r="T61" s="4"/>
    </row>
    <row r="62" spans="2:20" x14ac:dyDescent="0.25">
      <c r="B62" s="152"/>
      <c r="C62" s="156"/>
      <c r="D62" s="87"/>
      <c r="E62" s="87"/>
      <c r="F62" s="87"/>
      <c r="G62" s="87"/>
      <c r="H62" s="1" t="str">
        <f t="shared" si="2"/>
        <v/>
      </c>
      <c r="I62" s="168"/>
      <c r="J62" s="168"/>
      <c r="K62" s="100"/>
      <c r="L62" s="100"/>
      <c r="M62" s="100"/>
      <c r="N62" s="100"/>
      <c r="O62" s="100"/>
      <c r="P62" s="153"/>
      <c r="Q62" s="140"/>
      <c r="S62" s="4"/>
      <c r="T62" s="4"/>
    </row>
    <row r="63" spans="2:20" x14ac:dyDescent="0.25">
      <c r="B63" s="152"/>
      <c r="C63" s="156"/>
      <c r="D63" s="87"/>
      <c r="E63" s="87"/>
      <c r="F63" s="87"/>
      <c r="G63" s="87"/>
      <c r="H63" s="1" t="str">
        <f t="shared" si="2"/>
        <v/>
      </c>
      <c r="I63" s="168"/>
      <c r="J63" s="168"/>
      <c r="K63" s="100"/>
      <c r="L63" s="100"/>
      <c r="M63" s="100"/>
      <c r="N63" s="100"/>
      <c r="O63" s="100"/>
      <c r="P63" s="155"/>
      <c r="Q63" s="140"/>
      <c r="S63" s="4"/>
      <c r="T63" s="4"/>
    </row>
    <row r="64" spans="2:20" x14ac:dyDescent="0.25">
      <c r="B64" s="152"/>
      <c r="C64" s="156"/>
      <c r="D64" s="87"/>
      <c r="E64" s="87"/>
      <c r="F64" s="87"/>
      <c r="G64" s="87"/>
      <c r="H64" s="1" t="str">
        <f t="shared" si="2"/>
        <v/>
      </c>
      <c r="I64" s="168"/>
      <c r="J64" s="168"/>
      <c r="K64" s="100"/>
      <c r="L64" s="100"/>
      <c r="M64" s="100"/>
      <c r="N64" s="100"/>
      <c r="O64" s="100"/>
      <c r="P64" s="153"/>
      <c r="Q64" s="140"/>
      <c r="S64" s="4"/>
      <c r="T64" s="4"/>
    </row>
    <row r="65" spans="2:20" x14ac:dyDescent="0.25">
      <c r="B65" s="157"/>
      <c r="C65" s="158"/>
      <c r="D65" s="87"/>
      <c r="E65" s="87"/>
      <c r="F65" s="87"/>
      <c r="G65" s="87"/>
      <c r="H65" s="1" t="str">
        <f t="shared" si="2"/>
        <v/>
      </c>
      <c r="I65" s="168"/>
      <c r="J65" s="168"/>
      <c r="K65" s="100"/>
      <c r="L65" s="100"/>
      <c r="M65" s="100"/>
      <c r="N65" s="100"/>
      <c r="O65" s="100"/>
      <c r="P65" s="153"/>
      <c r="Q65" s="140"/>
      <c r="S65" s="4"/>
      <c r="T65" s="4"/>
    </row>
    <row r="66" spans="2:20" x14ac:dyDescent="0.25">
      <c r="B66" s="157"/>
      <c r="C66" s="158"/>
      <c r="D66" s="87"/>
      <c r="E66" s="87"/>
      <c r="F66" s="87"/>
      <c r="G66" s="87"/>
      <c r="H66" s="1" t="str">
        <f t="shared" si="2"/>
        <v/>
      </c>
      <c r="I66" s="168"/>
      <c r="J66" s="168"/>
      <c r="K66" s="100"/>
      <c r="L66" s="100"/>
      <c r="M66" s="100"/>
      <c r="N66" s="100"/>
      <c r="O66" s="100"/>
      <c r="P66" s="153"/>
      <c r="Q66" s="140"/>
      <c r="S66" s="4"/>
      <c r="T66" s="4"/>
    </row>
    <row r="67" spans="2:20" x14ac:dyDescent="0.25">
      <c r="B67" s="157"/>
      <c r="C67" s="158"/>
      <c r="D67" s="87"/>
      <c r="E67" s="87"/>
      <c r="F67" s="87"/>
      <c r="G67" s="87"/>
      <c r="H67" s="1" t="str">
        <f t="shared" si="2"/>
        <v/>
      </c>
      <c r="I67" s="168"/>
      <c r="J67" s="168"/>
      <c r="K67" s="100"/>
      <c r="L67" s="100"/>
      <c r="M67" s="100"/>
      <c r="N67" s="100"/>
      <c r="O67" s="100"/>
      <c r="P67" s="153"/>
      <c r="Q67" s="140"/>
      <c r="S67" s="4"/>
      <c r="T67" s="4"/>
    </row>
    <row r="68" spans="2:20" x14ac:dyDescent="0.25">
      <c r="B68" s="157"/>
      <c r="C68" s="158"/>
      <c r="D68" s="87"/>
      <c r="E68" s="87"/>
      <c r="F68" s="87"/>
      <c r="G68" s="87"/>
      <c r="H68" s="1" t="str">
        <f t="shared" si="2"/>
        <v/>
      </c>
      <c r="I68" s="168"/>
      <c r="J68" s="168"/>
      <c r="K68" s="100"/>
      <c r="L68" s="100"/>
      <c r="M68" s="100"/>
      <c r="N68" s="100"/>
      <c r="O68" s="100"/>
      <c r="P68" s="153"/>
      <c r="Q68" s="140"/>
      <c r="S68" s="4"/>
      <c r="T68" s="4"/>
    </row>
    <row r="69" spans="2:20" x14ac:dyDescent="0.25">
      <c r="B69" s="157"/>
      <c r="C69" s="158"/>
      <c r="D69" s="87"/>
      <c r="E69" s="87"/>
      <c r="F69" s="87"/>
      <c r="G69" s="87"/>
      <c r="H69" s="1" t="str">
        <f t="shared" si="2"/>
        <v/>
      </c>
      <c r="I69" s="168"/>
      <c r="J69" s="168"/>
      <c r="K69" s="100"/>
      <c r="L69" s="100"/>
      <c r="M69" s="100"/>
      <c r="N69" s="100"/>
      <c r="O69" s="100"/>
      <c r="P69" s="153"/>
      <c r="Q69" s="140"/>
      <c r="S69" s="4"/>
      <c r="T69" s="4"/>
    </row>
    <row r="70" spans="2:20" x14ac:dyDescent="0.25">
      <c r="B70" s="157"/>
      <c r="C70" s="158"/>
      <c r="D70" s="87"/>
      <c r="E70" s="87"/>
      <c r="F70" s="87"/>
      <c r="G70" s="87"/>
      <c r="H70" s="1" t="str">
        <f t="shared" si="2"/>
        <v/>
      </c>
      <c r="I70" s="168"/>
      <c r="J70" s="168"/>
      <c r="K70" s="100"/>
      <c r="L70" s="100"/>
      <c r="M70" s="100"/>
      <c r="N70" s="100"/>
      <c r="O70" s="100"/>
      <c r="P70" s="153"/>
      <c r="Q70" s="140"/>
      <c r="S70" s="4"/>
      <c r="T70" s="4"/>
    </row>
    <row r="71" spans="2:20" x14ac:dyDescent="0.25">
      <c r="B71" s="157"/>
      <c r="C71" s="158"/>
      <c r="D71" s="87"/>
      <c r="E71" s="87"/>
      <c r="F71" s="87"/>
      <c r="G71" s="87"/>
      <c r="H71" s="1" t="str">
        <f t="shared" si="2"/>
        <v/>
      </c>
      <c r="I71" s="168"/>
      <c r="J71" s="168"/>
      <c r="K71" s="100"/>
      <c r="L71" s="100"/>
      <c r="M71" s="100"/>
      <c r="N71" s="100"/>
      <c r="O71" s="100"/>
      <c r="P71" s="153"/>
      <c r="Q71" s="140"/>
      <c r="S71" s="4"/>
      <c r="T71" s="4"/>
    </row>
    <row r="72" spans="2:20" x14ac:dyDescent="0.25">
      <c r="B72" s="157"/>
      <c r="C72" s="158"/>
      <c r="D72" s="87"/>
      <c r="E72" s="87"/>
      <c r="F72" s="87"/>
      <c r="G72" s="87"/>
      <c r="H72" s="1" t="str">
        <f t="shared" si="2"/>
        <v/>
      </c>
      <c r="I72" s="168"/>
      <c r="J72" s="168"/>
      <c r="K72" s="100"/>
      <c r="L72" s="100"/>
      <c r="M72" s="100"/>
      <c r="N72" s="100"/>
      <c r="O72" s="100"/>
      <c r="P72" s="155"/>
      <c r="Q72" s="140"/>
      <c r="S72" s="4"/>
      <c r="T72" s="4"/>
    </row>
    <row r="73" spans="2:20" x14ac:dyDescent="0.25">
      <c r="B73" s="157"/>
      <c r="C73" s="158"/>
      <c r="D73" s="87"/>
      <c r="E73" s="87"/>
      <c r="F73" s="87"/>
      <c r="G73" s="87"/>
      <c r="H73" s="1" t="str">
        <f t="shared" si="2"/>
        <v/>
      </c>
      <c r="I73" s="168"/>
      <c r="J73" s="168"/>
      <c r="K73" s="100"/>
      <c r="L73" s="100"/>
      <c r="M73" s="100"/>
      <c r="N73" s="100"/>
      <c r="O73" s="100"/>
      <c r="P73" s="153"/>
      <c r="Q73" s="140"/>
      <c r="S73" s="4"/>
      <c r="T73" s="4"/>
    </row>
    <row r="74" spans="2:20" x14ac:dyDescent="0.25">
      <c r="B74" s="157"/>
      <c r="C74" s="158"/>
      <c r="D74" s="87"/>
      <c r="E74" s="87"/>
      <c r="F74" s="87"/>
      <c r="G74" s="87"/>
      <c r="H74" s="1" t="str">
        <f t="shared" si="2"/>
        <v/>
      </c>
      <c r="I74" s="168"/>
      <c r="J74" s="168"/>
      <c r="K74" s="100"/>
      <c r="L74" s="100"/>
      <c r="M74" s="100"/>
      <c r="N74" s="100"/>
      <c r="O74" s="100"/>
      <c r="P74" s="153"/>
      <c r="Q74" s="140"/>
      <c r="S74" s="4"/>
      <c r="T74" s="4"/>
    </row>
    <row r="75" spans="2:20" x14ac:dyDescent="0.25">
      <c r="B75" s="157"/>
      <c r="C75" s="158"/>
      <c r="D75" s="87"/>
      <c r="E75" s="87"/>
      <c r="F75" s="87"/>
      <c r="G75" s="87"/>
      <c r="H75" s="1" t="str">
        <f t="shared" si="2"/>
        <v/>
      </c>
      <c r="I75" s="168"/>
      <c r="J75" s="168"/>
      <c r="K75" s="100"/>
      <c r="L75" s="100"/>
      <c r="M75" s="100"/>
      <c r="N75" s="100"/>
      <c r="O75" s="100"/>
      <c r="P75" s="153"/>
      <c r="Q75" s="140"/>
      <c r="S75" s="4"/>
      <c r="T75" s="4"/>
    </row>
    <row r="76" spans="2:20" x14ac:dyDescent="0.25">
      <c r="B76" s="157"/>
      <c r="C76" s="158"/>
      <c r="D76" s="87"/>
      <c r="E76" s="87"/>
      <c r="F76" s="87"/>
      <c r="G76" s="87"/>
      <c r="H76" s="1" t="str">
        <f t="shared" si="2"/>
        <v/>
      </c>
      <c r="I76" s="168"/>
      <c r="J76" s="168"/>
      <c r="K76" s="100"/>
      <c r="L76" s="100"/>
      <c r="M76" s="100"/>
      <c r="N76" s="100"/>
      <c r="O76" s="100"/>
      <c r="P76" s="153"/>
      <c r="Q76" s="140"/>
      <c r="S76" s="4"/>
      <c r="T76" s="4"/>
    </row>
    <row r="77" spans="2:20" x14ac:dyDescent="0.25">
      <c r="B77" s="157"/>
      <c r="C77" s="158"/>
      <c r="D77" s="87"/>
      <c r="E77" s="87"/>
      <c r="F77" s="87"/>
      <c r="G77" s="87"/>
      <c r="H77" s="1" t="str">
        <f t="shared" si="2"/>
        <v/>
      </c>
      <c r="I77" s="168"/>
      <c r="J77" s="168"/>
      <c r="K77" s="100"/>
      <c r="L77" s="100"/>
      <c r="M77" s="100"/>
      <c r="N77" s="100"/>
      <c r="O77" s="100"/>
      <c r="P77" s="153"/>
      <c r="Q77" s="140"/>
      <c r="S77" s="4"/>
      <c r="T77" s="4"/>
    </row>
    <row r="78" spans="2:20" x14ac:dyDescent="0.25">
      <c r="B78" s="157"/>
      <c r="C78" s="158"/>
      <c r="D78" s="87"/>
      <c r="E78" s="87"/>
      <c r="F78" s="87"/>
      <c r="G78" s="87"/>
      <c r="H78" s="1" t="str">
        <f t="shared" si="2"/>
        <v/>
      </c>
      <c r="I78" s="168"/>
      <c r="J78" s="168"/>
      <c r="K78" s="100"/>
      <c r="L78" s="100"/>
      <c r="M78" s="100"/>
      <c r="N78" s="100"/>
      <c r="O78" s="100"/>
      <c r="P78" s="153"/>
      <c r="Q78" s="140"/>
      <c r="S78" s="4"/>
      <c r="T78" s="4"/>
    </row>
    <row r="79" spans="2:20" x14ac:dyDescent="0.25">
      <c r="B79" s="157"/>
      <c r="C79" s="158"/>
      <c r="D79" s="87"/>
      <c r="E79" s="87"/>
      <c r="F79" s="87"/>
      <c r="G79" s="87"/>
      <c r="H79" s="1" t="str">
        <f t="shared" si="2"/>
        <v/>
      </c>
      <c r="I79" s="168"/>
      <c r="J79" s="168"/>
      <c r="K79" s="100"/>
      <c r="L79" s="100"/>
      <c r="M79" s="100"/>
      <c r="N79" s="100"/>
      <c r="O79" s="100"/>
      <c r="P79" s="153"/>
      <c r="Q79" s="140"/>
      <c r="S79" s="4"/>
      <c r="T79" s="4"/>
    </row>
    <row r="80" spans="2:20" x14ac:dyDescent="0.25">
      <c r="B80" s="157"/>
      <c r="C80" s="158"/>
      <c r="D80" s="87"/>
      <c r="E80" s="87"/>
      <c r="F80" s="87"/>
      <c r="G80" s="87"/>
      <c r="H80" s="1" t="str">
        <f t="shared" si="2"/>
        <v/>
      </c>
      <c r="I80" s="168"/>
      <c r="J80" s="168"/>
      <c r="K80" s="100"/>
      <c r="L80" s="100"/>
      <c r="M80" s="100"/>
      <c r="N80" s="100"/>
      <c r="O80" s="100"/>
      <c r="P80" s="153"/>
      <c r="Q80" s="140"/>
      <c r="S80" s="4"/>
      <c r="T80" s="4"/>
    </row>
    <row r="81" spans="2:20" x14ac:dyDescent="0.25">
      <c r="B81" s="157"/>
      <c r="C81" s="158"/>
      <c r="D81" s="87"/>
      <c r="E81" s="87"/>
      <c r="F81" s="87"/>
      <c r="G81" s="87"/>
      <c r="H81" s="1" t="str">
        <f t="shared" si="2"/>
        <v/>
      </c>
      <c r="I81" s="168"/>
      <c r="J81" s="168"/>
      <c r="K81" s="100"/>
      <c r="L81" s="100"/>
      <c r="M81" s="100"/>
      <c r="N81" s="100"/>
      <c r="O81" s="100"/>
      <c r="P81" s="153"/>
      <c r="Q81" s="140"/>
      <c r="S81" s="4"/>
      <c r="T81" s="4"/>
    </row>
    <row r="82" spans="2:20" x14ac:dyDescent="0.25">
      <c r="B82" s="157"/>
      <c r="C82" s="158"/>
      <c r="D82" s="87"/>
      <c r="E82" s="87"/>
      <c r="F82" s="87"/>
      <c r="G82" s="87"/>
      <c r="H82" s="1" t="str">
        <f t="shared" si="2"/>
        <v/>
      </c>
      <c r="I82" s="168"/>
      <c r="J82" s="168"/>
      <c r="K82" s="100"/>
      <c r="L82" s="100"/>
      <c r="M82" s="100"/>
      <c r="N82" s="100"/>
      <c r="O82" s="100"/>
      <c r="P82" s="153"/>
      <c r="Q82" s="140"/>
      <c r="S82" s="4"/>
      <c r="T82" s="4"/>
    </row>
    <row r="83" spans="2:20" x14ac:dyDescent="0.25">
      <c r="B83" s="157"/>
      <c r="C83" s="158"/>
      <c r="D83" s="87"/>
      <c r="E83" s="87"/>
      <c r="F83" s="87"/>
      <c r="G83" s="87"/>
      <c r="H83" s="1" t="str">
        <f t="shared" ref="H83:H114" si="3">IF(OR(AND(F83=5,G83=5),AND(F83=5,G83=4),AND(F83=5,G83=3),AND(F83=4,G83=5),AND(F83=4,G83=4),AND(F83=4,G83=3),AND(F83=3,G83=5)),"H",IF(OR(AND(F83=5,G83=1),AND(F83=4,G83=1),AND(F83=3,G83=1),AND(F83=2,G83=1),AND(F83=1,G83=1),AND(F83=3,G83=2),AND(F83=2,G83=2),AND(F83=1,G83=2),AND(F83=1,G83=3),AND(F83=1,G83=4)),"L",IF(OR(AND(F83=5,G83=2),AND(F83=4,G83=2),AND(F83=3,G83=3),AND(F83=3,G83=4),AND(F83=2,G83=3),AND(F83=2,G83=4),AND(F83=2,G83=5),AND(F83=1,G83=5)),"M","")))</f>
        <v/>
      </c>
      <c r="I83" s="168"/>
      <c r="J83" s="168"/>
      <c r="K83" s="100"/>
      <c r="L83" s="100"/>
      <c r="M83" s="100"/>
      <c r="N83" s="100"/>
      <c r="O83" s="100"/>
      <c r="P83" s="153"/>
      <c r="Q83" s="140"/>
      <c r="S83" s="4"/>
      <c r="T83" s="4"/>
    </row>
    <row r="84" spans="2:20" x14ac:dyDescent="0.25">
      <c r="B84" s="157"/>
      <c r="C84" s="158"/>
      <c r="D84" s="87"/>
      <c r="E84" s="87"/>
      <c r="F84" s="87"/>
      <c r="G84" s="87"/>
      <c r="H84" s="1" t="str">
        <f t="shared" si="3"/>
        <v/>
      </c>
      <c r="I84" s="168"/>
      <c r="J84" s="168"/>
      <c r="K84" s="100"/>
      <c r="L84" s="100"/>
      <c r="M84" s="100"/>
      <c r="N84" s="100"/>
      <c r="O84" s="100"/>
      <c r="P84" s="153"/>
      <c r="Q84" s="140"/>
      <c r="S84" s="4"/>
      <c r="T84" s="4"/>
    </row>
    <row r="85" spans="2:20" x14ac:dyDescent="0.25">
      <c r="B85" s="157"/>
      <c r="C85" s="158"/>
      <c r="D85" s="87"/>
      <c r="E85" s="87"/>
      <c r="F85" s="87"/>
      <c r="G85" s="87"/>
      <c r="H85" s="1" t="str">
        <f t="shared" si="3"/>
        <v/>
      </c>
      <c r="I85" s="168"/>
      <c r="J85" s="168"/>
      <c r="K85" s="100"/>
      <c r="L85" s="100"/>
      <c r="M85" s="100"/>
      <c r="N85" s="100"/>
      <c r="O85" s="100"/>
      <c r="P85" s="153"/>
      <c r="Q85" s="140"/>
      <c r="S85" s="4"/>
      <c r="T85" s="4"/>
    </row>
    <row r="86" spans="2:20" x14ac:dyDescent="0.25">
      <c r="B86" s="157"/>
      <c r="C86" s="158"/>
      <c r="D86" s="87"/>
      <c r="E86" s="87"/>
      <c r="F86" s="87"/>
      <c r="G86" s="87"/>
      <c r="H86" s="1" t="str">
        <f t="shared" si="3"/>
        <v/>
      </c>
      <c r="I86" s="168"/>
      <c r="J86" s="168"/>
      <c r="K86" s="100"/>
      <c r="L86" s="100"/>
      <c r="M86" s="100"/>
      <c r="N86" s="100"/>
      <c r="O86" s="100"/>
      <c r="P86" s="153"/>
      <c r="Q86" s="140"/>
      <c r="S86" s="4"/>
      <c r="T86" s="4"/>
    </row>
    <row r="87" spans="2:20" x14ac:dyDescent="0.25">
      <c r="B87" s="157"/>
      <c r="C87" s="158"/>
      <c r="D87" s="87"/>
      <c r="E87" s="87"/>
      <c r="F87" s="87"/>
      <c r="G87" s="87"/>
      <c r="H87" s="1" t="str">
        <f t="shared" si="3"/>
        <v/>
      </c>
      <c r="I87" s="168"/>
      <c r="J87" s="168"/>
      <c r="K87" s="100"/>
      <c r="L87" s="100"/>
      <c r="M87" s="100"/>
      <c r="N87" s="100"/>
      <c r="O87" s="100"/>
      <c r="P87" s="153"/>
      <c r="Q87" s="140"/>
      <c r="S87" s="4"/>
      <c r="T87" s="4"/>
    </row>
    <row r="88" spans="2:20" x14ac:dyDescent="0.25">
      <c r="B88" s="157"/>
      <c r="C88" s="158"/>
      <c r="D88" s="87"/>
      <c r="E88" s="87"/>
      <c r="F88" s="87"/>
      <c r="G88" s="87"/>
      <c r="H88" s="1" t="str">
        <f t="shared" si="3"/>
        <v/>
      </c>
      <c r="I88" s="168"/>
      <c r="J88" s="168"/>
      <c r="K88" s="100"/>
      <c r="L88" s="100"/>
      <c r="M88" s="100"/>
      <c r="N88" s="100"/>
      <c r="O88" s="100"/>
      <c r="P88" s="153"/>
      <c r="Q88" s="140"/>
      <c r="S88" s="4"/>
      <c r="T88" s="4"/>
    </row>
    <row r="89" spans="2:20" x14ac:dyDescent="0.25">
      <c r="B89" s="157"/>
      <c r="C89" s="158"/>
      <c r="D89" s="87"/>
      <c r="E89" s="87"/>
      <c r="F89" s="87"/>
      <c r="G89" s="87"/>
      <c r="H89" s="1" t="str">
        <f t="shared" si="3"/>
        <v/>
      </c>
      <c r="I89" s="168"/>
      <c r="J89" s="168"/>
      <c r="K89" s="100"/>
      <c r="L89" s="100"/>
      <c r="M89" s="100"/>
      <c r="N89" s="100"/>
      <c r="O89" s="100"/>
      <c r="P89" s="153"/>
      <c r="Q89" s="140"/>
      <c r="S89" s="4"/>
      <c r="T89" s="4"/>
    </row>
    <row r="90" spans="2:20" x14ac:dyDescent="0.25">
      <c r="B90" s="157"/>
      <c r="C90" s="158"/>
      <c r="D90" s="87"/>
      <c r="E90" s="87"/>
      <c r="F90" s="87"/>
      <c r="G90" s="87"/>
      <c r="H90" s="1" t="str">
        <f t="shared" si="3"/>
        <v/>
      </c>
      <c r="I90" s="168"/>
      <c r="J90" s="168"/>
      <c r="K90" s="100"/>
      <c r="L90" s="100"/>
      <c r="M90" s="100"/>
      <c r="N90" s="100"/>
      <c r="O90" s="100"/>
      <c r="P90" s="153"/>
      <c r="Q90" s="140"/>
      <c r="S90" s="4"/>
      <c r="T90" s="4"/>
    </row>
    <row r="91" spans="2:20" x14ac:dyDescent="0.25">
      <c r="B91" s="157"/>
      <c r="C91" s="158"/>
      <c r="D91" s="87"/>
      <c r="E91" s="87"/>
      <c r="F91" s="87"/>
      <c r="G91" s="87"/>
      <c r="H91" s="1" t="str">
        <f t="shared" si="3"/>
        <v/>
      </c>
      <c r="I91" s="168"/>
      <c r="J91" s="168"/>
      <c r="K91" s="100"/>
      <c r="L91" s="100"/>
      <c r="M91" s="100"/>
      <c r="N91" s="100"/>
      <c r="O91" s="100"/>
      <c r="P91" s="153"/>
      <c r="Q91" s="140"/>
      <c r="S91" s="4"/>
      <c r="T91" s="4"/>
    </row>
    <row r="92" spans="2:20" x14ac:dyDescent="0.25">
      <c r="B92" s="157"/>
      <c r="C92" s="158"/>
      <c r="D92" s="87"/>
      <c r="E92" s="87"/>
      <c r="F92" s="87"/>
      <c r="G92" s="87"/>
      <c r="H92" s="1" t="str">
        <f t="shared" si="3"/>
        <v/>
      </c>
      <c r="I92" s="168"/>
      <c r="J92" s="168"/>
      <c r="K92" s="100"/>
      <c r="L92" s="100"/>
      <c r="M92" s="100"/>
      <c r="N92" s="100"/>
      <c r="O92" s="100"/>
      <c r="P92" s="153"/>
      <c r="Q92" s="140"/>
      <c r="S92" s="4"/>
      <c r="T92" s="4"/>
    </row>
    <row r="93" spans="2:20" x14ac:dyDescent="0.25">
      <c r="B93" s="157"/>
      <c r="C93" s="158"/>
      <c r="D93" s="87"/>
      <c r="E93" s="87"/>
      <c r="F93" s="87"/>
      <c r="G93" s="87"/>
      <c r="H93" s="1" t="str">
        <f t="shared" si="3"/>
        <v/>
      </c>
      <c r="I93" s="168"/>
      <c r="J93" s="168"/>
      <c r="K93" s="100"/>
      <c r="L93" s="100"/>
      <c r="M93" s="100"/>
      <c r="N93" s="100"/>
      <c r="O93" s="100"/>
      <c r="P93" s="153"/>
      <c r="Q93" s="140"/>
      <c r="S93" s="4"/>
      <c r="T93" s="4"/>
    </row>
    <row r="94" spans="2:20" x14ac:dyDescent="0.25">
      <c r="B94" s="157"/>
      <c r="C94" s="158"/>
      <c r="D94" s="87"/>
      <c r="E94" s="87"/>
      <c r="F94" s="87"/>
      <c r="G94" s="87"/>
      <c r="H94" s="1" t="str">
        <f t="shared" si="3"/>
        <v/>
      </c>
      <c r="I94" s="168"/>
      <c r="J94" s="168"/>
      <c r="K94" s="100"/>
      <c r="L94" s="100"/>
      <c r="M94" s="100"/>
      <c r="N94" s="100"/>
      <c r="O94" s="100"/>
      <c r="P94" s="153"/>
      <c r="Q94" s="140"/>
      <c r="S94" s="4"/>
      <c r="T94" s="4"/>
    </row>
    <row r="95" spans="2:20" x14ac:dyDescent="0.25">
      <c r="B95" s="157"/>
      <c r="C95" s="158"/>
      <c r="D95" s="87"/>
      <c r="E95" s="87"/>
      <c r="F95" s="87"/>
      <c r="G95" s="87"/>
      <c r="H95" s="1" t="str">
        <f t="shared" si="3"/>
        <v/>
      </c>
      <c r="I95" s="168"/>
      <c r="J95" s="168"/>
      <c r="K95" s="100"/>
      <c r="L95" s="100"/>
      <c r="M95" s="100"/>
      <c r="N95" s="100"/>
      <c r="O95" s="100"/>
      <c r="P95" s="153"/>
      <c r="Q95" s="140"/>
      <c r="S95" s="4"/>
      <c r="T95" s="4"/>
    </row>
    <row r="96" spans="2:20" x14ac:dyDescent="0.25">
      <c r="B96" s="157"/>
      <c r="C96" s="158"/>
      <c r="D96" s="87"/>
      <c r="E96" s="87"/>
      <c r="F96" s="87"/>
      <c r="G96" s="87"/>
      <c r="H96" s="1" t="str">
        <f t="shared" si="3"/>
        <v/>
      </c>
      <c r="I96" s="168"/>
      <c r="J96" s="168"/>
      <c r="K96" s="100"/>
      <c r="L96" s="100"/>
      <c r="M96" s="100"/>
      <c r="N96" s="100"/>
      <c r="O96" s="100"/>
      <c r="P96" s="153"/>
      <c r="Q96" s="140"/>
      <c r="S96" s="4"/>
      <c r="T96" s="4"/>
    </row>
    <row r="97" spans="2:20" x14ac:dyDescent="0.25">
      <c r="B97" s="157"/>
      <c r="C97" s="158"/>
      <c r="D97" s="87"/>
      <c r="E97" s="87"/>
      <c r="F97" s="87"/>
      <c r="G97" s="87"/>
      <c r="H97" s="1" t="str">
        <f t="shared" si="3"/>
        <v/>
      </c>
      <c r="I97" s="168"/>
      <c r="J97" s="168"/>
      <c r="K97" s="100"/>
      <c r="L97" s="100"/>
      <c r="M97" s="100"/>
      <c r="N97" s="100"/>
      <c r="O97" s="100"/>
      <c r="P97" s="153"/>
      <c r="Q97" s="140"/>
      <c r="S97" s="4"/>
      <c r="T97" s="4"/>
    </row>
    <row r="98" spans="2:20" x14ac:dyDescent="0.25">
      <c r="B98" s="157"/>
      <c r="C98" s="158"/>
      <c r="D98" s="87"/>
      <c r="E98" s="87"/>
      <c r="F98" s="87"/>
      <c r="G98" s="87"/>
      <c r="H98" s="1" t="str">
        <f t="shared" si="3"/>
        <v/>
      </c>
      <c r="I98" s="168"/>
      <c r="J98" s="168"/>
      <c r="K98" s="100"/>
      <c r="L98" s="100"/>
      <c r="M98" s="100"/>
      <c r="N98" s="100"/>
      <c r="O98" s="100"/>
      <c r="P98" s="155"/>
      <c r="Q98" s="140"/>
      <c r="S98" s="4"/>
      <c r="T98" s="4"/>
    </row>
    <row r="99" spans="2:20" x14ac:dyDescent="0.25">
      <c r="B99" s="157"/>
      <c r="C99" s="158"/>
      <c r="D99" s="87"/>
      <c r="E99" s="87"/>
      <c r="F99" s="87"/>
      <c r="G99" s="87"/>
      <c r="H99" s="1" t="str">
        <f t="shared" si="3"/>
        <v/>
      </c>
      <c r="I99" s="168"/>
      <c r="J99" s="168"/>
      <c r="K99" s="100"/>
      <c r="L99" s="100"/>
      <c r="M99" s="100"/>
      <c r="N99" s="100"/>
      <c r="O99" s="100"/>
      <c r="P99" s="153"/>
      <c r="Q99" s="140"/>
      <c r="S99" s="4"/>
      <c r="T99" s="4"/>
    </row>
    <row r="100" spans="2:20" x14ac:dyDescent="0.25">
      <c r="B100" s="157"/>
      <c r="C100" s="158"/>
      <c r="D100" s="87"/>
      <c r="E100" s="87"/>
      <c r="F100" s="87"/>
      <c r="G100" s="87"/>
      <c r="H100" s="1" t="str">
        <f t="shared" si="3"/>
        <v/>
      </c>
      <c r="I100" s="168"/>
      <c r="J100" s="168"/>
      <c r="K100" s="100"/>
      <c r="L100" s="100"/>
      <c r="M100" s="100"/>
      <c r="N100" s="100"/>
      <c r="O100" s="100"/>
      <c r="P100" s="153"/>
      <c r="Q100" s="140"/>
      <c r="S100" s="4"/>
      <c r="T100" s="4"/>
    </row>
    <row r="101" spans="2:20" x14ac:dyDescent="0.25">
      <c r="B101" s="157"/>
      <c r="C101" s="158"/>
      <c r="D101" s="87"/>
      <c r="E101" s="87"/>
      <c r="F101" s="87"/>
      <c r="G101" s="87"/>
      <c r="H101" s="1" t="str">
        <f t="shared" si="3"/>
        <v/>
      </c>
      <c r="I101" s="168"/>
      <c r="J101" s="168"/>
      <c r="K101" s="100"/>
      <c r="L101" s="100"/>
      <c r="M101" s="100"/>
      <c r="N101" s="100"/>
      <c r="O101" s="100"/>
      <c r="P101" s="153"/>
      <c r="Q101" s="140"/>
      <c r="S101" s="4"/>
      <c r="T101" s="4"/>
    </row>
    <row r="102" spans="2:20" x14ac:dyDescent="0.25">
      <c r="B102" s="157"/>
      <c r="C102" s="158"/>
      <c r="D102" s="87"/>
      <c r="E102" s="87"/>
      <c r="F102" s="87"/>
      <c r="G102" s="87"/>
      <c r="H102" s="1" t="str">
        <f t="shared" si="3"/>
        <v/>
      </c>
      <c r="I102" s="168"/>
      <c r="J102" s="168"/>
      <c r="K102" s="100"/>
      <c r="L102" s="100"/>
      <c r="M102" s="100"/>
      <c r="N102" s="100"/>
      <c r="O102" s="100"/>
      <c r="P102" s="153"/>
      <c r="Q102" s="140"/>
      <c r="S102" s="4"/>
      <c r="T102" s="4"/>
    </row>
    <row r="103" spans="2:20" x14ac:dyDescent="0.25">
      <c r="B103" s="157"/>
      <c r="C103" s="158"/>
      <c r="D103" s="87"/>
      <c r="E103" s="87"/>
      <c r="F103" s="87"/>
      <c r="G103" s="87"/>
      <c r="H103" s="1" t="str">
        <f t="shared" si="3"/>
        <v/>
      </c>
      <c r="I103" s="168"/>
      <c r="J103" s="168"/>
      <c r="K103" s="100"/>
      <c r="L103" s="100"/>
      <c r="M103" s="100"/>
      <c r="N103" s="100"/>
      <c r="O103" s="100"/>
      <c r="P103" s="155"/>
      <c r="Q103" s="140"/>
      <c r="S103" s="4"/>
      <c r="T103" s="4"/>
    </row>
    <row r="104" spans="2:20" x14ac:dyDescent="0.25">
      <c r="B104" s="157"/>
      <c r="C104" s="158"/>
      <c r="D104" s="87"/>
      <c r="E104" s="87"/>
      <c r="F104" s="87"/>
      <c r="G104" s="87"/>
      <c r="H104" s="1" t="str">
        <f t="shared" si="3"/>
        <v/>
      </c>
      <c r="I104" s="168"/>
      <c r="J104" s="168"/>
      <c r="K104" s="100"/>
      <c r="L104" s="100"/>
      <c r="M104" s="100"/>
      <c r="N104" s="100"/>
      <c r="O104" s="100"/>
      <c r="P104" s="153"/>
      <c r="Q104" s="140"/>
      <c r="S104" s="4"/>
      <c r="T104" s="4"/>
    </row>
    <row r="105" spans="2:20" x14ac:dyDescent="0.25">
      <c r="B105" s="157"/>
      <c r="C105" s="158"/>
      <c r="D105" s="87"/>
      <c r="E105" s="87"/>
      <c r="F105" s="87"/>
      <c r="G105" s="87"/>
      <c r="H105" s="1" t="str">
        <f t="shared" si="3"/>
        <v/>
      </c>
      <c r="I105" s="168"/>
      <c r="J105" s="168"/>
      <c r="K105" s="100"/>
      <c r="L105" s="100"/>
      <c r="M105" s="100"/>
      <c r="N105" s="100"/>
      <c r="O105" s="100"/>
      <c r="P105" s="153"/>
      <c r="Q105" s="140"/>
      <c r="S105" s="4"/>
      <c r="T105" s="4"/>
    </row>
    <row r="106" spans="2:20" x14ac:dyDescent="0.25">
      <c r="B106" s="157"/>
      <c r="C106" s="158"/>
      <c r="D106" s="87"/>
      <c r="E106" s="87"/>
      <c r="F106" s="87"/>
      <c r="G106" s="87"/>
      <c r="H106" s="1" t="str">
        <f t="shared" si="3"/>
        <v/>
      </c>
      <c r="I106" s="168"/>
      <c r="J106" s="168"/>
      <c r="K106" s="100"/>
      <c r="L106" s="100"/>
      <c r="M106" s="100"/>
      <c r="N106" s="100"/>
      <c r="O106" s="100"/>
      <c r="P106" s="153"/>
      <c r="Q106" s="140"/>
      <c r="S106" s="4"/>
      <c r="T106" s="4"/>
    </row>
    <row r="107" spans="2:20" x14ac:dyDescent="0.25">
      <c r="B107" s="157"/>
      <c r="C107" s="158"/>
      <c r="D107" s="87"/>
      <c r="E107" s="87"/>
      <c r="F107" s="87"/>
      <c r="G107" s="87"/>
      <c r="H107" s="1" t="str">
        <f t="shared" si="3"/>
        <v/>
      </c>
      <c r="I107" s="168"/>
      <c r="J107" s="168"/>
      <c r="K107" s="100"/>
      <c r="L107" s="100"/>
      <c r="M107" s="100"/>
      <c r="N107" s="100"/>
      <c r="O107" s="100"/>
      <c r="P107" s="153"/>
      <c r="Q107" s="140"/>
      <c r="S107" s="4"/>
      <c r="T107" s="4"/>
    </row>
    <row r="108" spans="2:20" x14ac:dyDescent="0.25">
      <c r="B108" s="157"/>
      <c r="C108" s="158"/>
      <c r="D108" s="87"/>
      <c r="E108" s="87"/>
      <c r="F108" s="87"/>
      <c r="G108" s="87"/>
      <c r="H108" s="1" t="str">
        <f t="shared" si="3"/>
        <v/>
      </c>
      <c r="I108" s="168"/>
      <c r="J108" s="168"/>
      <c r="K108" s="100"/>
      <c r="L108" s="100"/>
      <c r="M108" s="100"/>
      <c r="N108" s="100"/>
      <c r="O108" s="100"/>
      <c r="P108" s="155"/>
      <c r="Q108" s="140"/>
      <c r="S108" s="4"/>
      <c r="T108" s="4"/>
    </row>
    <row r="109" spans="2:20" x14ac:dyDescent="0.25">
      <c r="B109" s="157"/>
      <c r="C109" s="158"/>
      <c r="D109" s="87"/>
      <c r="E109" s="87"/>
      <c r="F109" s="87"/>
      <c r="G109" s="87"/>
      <c r="H109" s="1" t="str">
        <f t="shared" si="3"/>
        <v/>
      </c>
      <c r="I109" s="168"/>
      <c r="J109" s="168"/>
      <c r="K109" s="100"/>
      <c r="L109" s="100"/>
      <c r="M109" s="100"/>
      <c r="N109" s="100"/>
      <c r="O109" s="100"/>
      <c r="P109" s="153"/>
      <c r="Q109" s="140"/>
      <c r="S109" s="4"/>
      <c r="T109" s="4"/>
    </row>
    <row r="110" spans="2:20" x14ac:dyDescent="0.25">
      <c r="B110" s="157"/>
      <c r="C110" s="158"/>
      <c r="D110" s="159"/>
      <c r="E110" s="159"/>
      <c r="F110" s="7"/>
      <c r="G110" s="1"/>
      <c r="H110" s="1" t="str">
        <f t="shared" si="3"/>
        <v/>
      </c>
      <c r="I110" s="168"/>
      <c r="J110" s="168"/>
      <c r="K110" s="100"/>
      <c r="L110" s="100"/>
      <c r="M110" s="100"/>
      <c r="N110" s="100"/>
      <c r="O110" s="100"/>
      <c r="P110" s="153"/>
      <c r="Q110" s="140"/>
      <c r="S110" s="4"/>
      <c r="T110" s="4"/>
    </row>
    <row r="111" spans="2:20" x14ac:dyDescent="0.25">
      <c r="B111" s="157"/>
      <c r="C111" s="158"/>
      <c r="D111" s="159"/>
      <c r="E111" s="159"/>
      <c r="F111" s="7"/>
      <c r="G111" s="1"/>
      <c r="H111" s="1" t="str">
        <f t="shared" si="3"/>
        <v/>
      </c>
      <c r="I111" s="168"/>
      <c r="J111" s="168"/>
      <c r="K111" s="100"/>
      <c r="L111" s="100"/>
      <c r="M111" s="100"/>
      <c r="N111" s="100"/>
      <c r="O111" s="100"/>
      <c r="P111" s="153"/>
      <c r="Q111" s="140"/>
      <c r="S111" s="4"/>
      <c r="T111" s="4"/>
    </row>
    <row r="112" spans="2:20" x14ac:dyDescent="0.25">
      <c r="B112" s="157"/>
      <c r="C112" s="158"/>
      <c r="D112" s="159"/>
      <c r="E112" s="159"/>
      <c r="F112" s="7"/>
      <c r="G112" s="1"/>
      <c r="H112" s="1" t="str">
        <f t="shared" si="3"/>
        <v/>
      </c>
      <c r="I112" s="168"/>
      <c r="J112" s="168"/>
      <c r="K112" s="100"/>
      <c r="L112" s="100"/>
      <c r="M112" s="100"/>
      <c r="N112" s="100"/>
      <c r="O112" s="100"/>
      <c r="P112" s="153"/>
      <c r="Q112" s="140"/>
      <c r="S112" s="4"/>
      <c r="T112" s="4"/>
    </row>
    <row r="113" spans="2:20" x14ac:dyDescent="0.25">
      <c r="B113" s="157"/>
      <c r="C113" s="158"/>
      <c r="D113" s="159"/>
      <c r="E113" s="159"/>
      <c r="F113" s="7"/>
      <c r="G113" s="1"/>
      <c r="H113" s="1" t="str">
        <f t="shared" si="3"/>
        <v/>
      </c>
      <c r="I113" s="168"/>
      <c r="J113" s="168"/>
      <c r="K113" s="100"/>
      <c r="L113" s="100"/>
      <c r="M113" s="100"/>
      <c r="N113" s="100"/>
      <c r="O113" s="100"/>
      <c r="P113" s="155"/>
      <c r="Q113" s="140"/>
      <c r="S113" s="4"/>
      <c r="T113" s="4"/>
    </row>
    <row r="114" spans="2:20" x14ac:dyDescent="0.25">
      <c r="B114" s="157"/>
      <c r="C114" s="158"/>
      <c r="D114" s="159"/>
      <c r="E114" s="159"/>
      <c r="F114" s="7"/>
      <c r="G114" s="1"/>
      <c r="H114" s="1" t="str">
        <f t="shared" si="3"/>
        <v/>
      </c>
      <c r="I114" s="168"/>
      <c r="J114" s="168"/>
      <c r="K114" s="100"/>
      <c r="L114" s="100"/>
      <c r="M114" s="100"/>
      <c r="N114" s="100"/>
      <c r="O114" s="100"/>
      <c r="P114" s="153"/>
      <c r="Q114" s="140"/>
      <c r="S114" s="4"/>
      <c r="T114" s="4"/>
    </row>
    <row r="115" spans="2:20" x14ac:dyDescent="0.25">
      <c r="B115" s="157"/>
      <c r="C115" s="158"/>
      <c r="D115" s="159"/>
      <c r="E115" s="159"/>
      <c r="F115" s="7"/>
      <c r="G115" s="1"/>
      <c r="H115" s="1" t="str">
        <f t="shared" ref="H115:H124" si="4">IF(OR(AND(F115=5,G115=5),AND(F115=5,G115=4),AND(F115=5,G115=3),AND(F115=4,G115=5),AND(F115=4,G115=4),AND(F115=4,G115=3),AND(F115=3,G115=5)),"H",IF(OR(AND(F115=5,G115=1),AND(F115=4,G115=1),AND(F115=3,G115=1),AND(F115=2,G115=1),AND(F115=1,G115=1),AND(F115=3,G115=2),AND(F115=2,G115=2),AND(F115=1,G115=2),AND(F115=1,G115=3),AND(F115=1,G115=4)),"L",IF(OR(AND(F115=5,G115=2),AND(F115=4,G115=2),AND(F115=3,G115=3),AND(F115=3,G115=4),AND(F115=2,G115=3),AND(F115=2,G115=4),AND(F115=2,G115=5),AND(F115=1,G115=5)),"M","")))</f>
        <v/>
      </c>
      <c r="I115" s="168"/>
      <c r="J115" s="168"/>
      <c r="K115" s="100"/>
      <c r="L115" s="100"/>
      <c r="M115" s="100"/>
      <c r="N115" s="100"/>
      <c r="O115" s="100"/>
      <c r="P115" s="153"/>
      <c r="Q115" s="140"/>
      <c r="S115" s="4"/>
      <c r="T115" s="4"/>
    </row>
    <row r="116" spans="2:20" x14ac:dyDescent="0.25">
      <c r="B116" s="157"/>
      <c r="C116" s="158"/>
      <c r="D116" s="159"/>
      <c r="E116" s="159"/>
      <c r="F116" s="7"/>
      <c r="G116" s="1"/>
      <c r="H116" s="1" t="str">
        <f t="shared" si="4"/>
        <v/>
      </c>
      <c r="I116" s="168"/>
      <c r="J116" s="168"/>
      <c r="K116" s="100"/>
      <c r="L116" s="100"/>
      <c r="M116" s="100"/>
      <c r="N116" s="100"/>
      <c r="O116" s="100"/>
      <c r="P116" s="153"/>
      <c r="Q116" s="140"/>
      <c r="S116" s="4"/>
      <c r="T116" s="4"/>
    </row>
    <row r="117" spans="2:20" x14ac:dyDescent="0.25">
      <c r="B117" s="157"/>
      <c r="C117" s="158"/>
      <c r="D117" s="159"/>
      <c r="E117" s="159"/>
      <c r="F117" s="7"/>
      <c r="G117" s="1"/>
      <c r="H117" s="1" t="str">
        <f t="shared" si="4"/>
        <v/>
      </c>
      <c r="I117" s="168"/>
      <c r="J117" s="168"/>
      <c r="K117" s="100"/>
      <c r="L117" s="100"/>
      <c r="M117" s="100"/>
      <c r="N117" s="100"/>
      <c r="O117" s="100"/>
      <c r="P117" s="153"/>
      <c r="Q117" s="140"/>
      <c r="S117" s="4"/>
      <c r="T117" s="4"/>
    </row>
    <row r="118" spans="2:20" x14ac:dyDescent="0.25">
      <c r="B118" s="157"/>
      <c r="C118" s="158"/>
      <c r="D118" s="159"/>
      <c r="E118" s="159"/>
      <c r="F118" s="7"/>
      <c r="G118" s="1"/>
      <c r="H118" s="1" t="str">
        <f t="shared" si="4"/>
        <v/>
      </c>
      <c r="I118" s="168"/>
      <c r="J118" s="168"/>
      <c r="K118" s="100"/>
      <c r="L118" s="100"/>
      <c r="M118" s="100"/>
      <c r="N118" s="100"/>
      <c r="O118" s="100"/>
      <c r="P118" s="153"/>
      <c r="Q118" s="140"/>
      <c r="S118" s="4"/>
      <c r="T118" s="4"/>
    </row>
    <row r="119" spans="2:20" x14ac:dyDescent="0.25">
      <c r="B119" s="157"/>
      <c r="C119" s="158"/>
      <c r="D119" s="159"/>
      <c r="E119" s="159"/>
      <c r="F119" s="7"/>
      <c r="G119" s="1"/>
      <c r="H119" s="1" t="str">
        <f t="shared" si="4"/>
        <v/>
      </c>
      <c r="I119" s="168"/>
      <c r="J119" s="168"/>
      <c r="K119" s="100"/>
      <c r="L119" s="100"/>
      <c r="M119" s="100"/>
      <c r="N119" s="100"/>
      <c r="O119" s="100"/>
      <c r="P119" s="153"/>
      <c r="Q119" s="140"/>
      <c r="S119" s="4"/>
      <c r="T119" s="4"/>
    </row>
    <row r="120" spans="2:20" x14ac:dyDescent="0.25">
      <c r="B120" s="157"/>
      <c r="C120" s="158"/>
      <c r="D120" s="159"/>
      <c r="E120" s="159"/>
      <c r="F120" s="7"/>
      <c r="G120" s="1"/>
      <c r="H120" s="1" t="str">
        <f t="shared" si="4"/>
        <v/>
      </c>
      <c r="I120" s="168"/>
      <c r="J120" s="168"/>
      <c r="K120" s="100"/>
      <c r="L120" s="100"/>
      <c r="M120" s="100"/>
      <c r="N120" s="100"/>
      <c r="O120" s="100"/>
      <c r="P120" s="153"/>
      <c r="Q120" s="140"/>
      <c r="S120" s="4"/>
      <c r="T120" s="4"/>
    </row>
    <row r="121" spans="2:20" x14ac:dyDescent="0.25">
      <c r="B121" s="157"/>
      <c r="C121" s="158"/>
      <c r="D121" s="159"/>
      <c r="E121" s="159"/>
      <c r="F121" s="7"/>
      <c r="G121" s="1"/>
      <c r="H121" s="1" t="str">
        <f t="shared" si="4"/>
        <v/>
      </c>
      <c r="I121" s="168"/>
      <c r="J121" s="168"/>
      <c r="K121" s="100"/>
      <c r="L121" s="100"/>
      <c r="M121" s="100"/>
      <c r="N121" s="100"/>
      <c r="O121" s="100"/>
      <c r="P121" s="153"/>
      <c r="Q121" s="140"/>
      <c r="S121" s="4"/>
      <c r="T121" s="4"/>
    </row>
    <row r="122" spans="2:20" x14ac:dyDescent="0.25">
      <c r="B122" s="157"/>
      <c r="C122" s="158"/>
      <c r="D122" s="159"/>
      <c r="E122" s="159"/>
      <c r="F122" s="7"/>
      <c r="G122" s="1"/>
      <c r="H122" s="1" t="str">
        <f t="shared" si="4"/>
        <v/>
      </c>
      <c r="I122" s="168"/>
      <c r="J122" s="168"/>
      <c r="K122" s="100"/>
      <c r="L122" s="100"/>
      <c r="M122" s="100"/>
      <c r="N122" s="100"/>
      <c r="O122" s="100"/>
      <c r="P122" s="155"/>
      <c r="Q122" s="140"/>
      <c r="S122" s="4"/>
      <c r="T122" s="4"/>
    </row>
    <row r="123" spans="2:20" x14ac:dyDescent="0.25">
      <c r="B123" s="157"/>
      <c r="C123" s="158"/>
      <c r="D123" s="159"/>
      <c r="E123" s="159"/>
      <c r="F123" s="7"/>
      <c r="G123" s="1"/>
      <c r="H123" s="1" t="str">
        <f t="shared" si="4"/>
        <v/>
      </c>
      <c r="I123" s="168"/>
      <c r="J123" s="168"/>
      <c r="K123" s="100"/>
      <c r="L123" s="100"/>
      <c r="M123" s="100"/>
      <c r="N123" s="100"/>
      <c r="O123" s="100"/>
      <c r="P123" s="153"/>
      <c r="Q123" s="140"/>
      <c r="S123" s="4"/>
      <c r="T123" s="4"/>
    </row>
    <row r="124" spans="2:20" x14ac:dyDescent="0.25">
      <c r="B124" s="157"/>
      <c r="C124" s="158"/>
      <c r="D124" s="159"/>
      <c r="E124" s="159"/>
      <c r="F124" s="7"/>
      <c r="G124" s="1"/>
      <c r="H124" s="1" t="str">
        <f t="shared" si="4"/>
        <v/>
      </c>
      <c r="I124" s="168"/>
      <c r="J124" s="168"/>
      <c r="K124" s="100"/>
      <c r="L124" s="100"/>
      <c r="M124" s="100"/>
      <c r="N124" s="100"/>
      <c r="O124" s="100"/>
      <c r="P124" s="153"/>
      <c r="Q124" s="140"/>
      <c r="S124" s="4"/>
      <c r="T124" s="4"/>
    </row>
    <row r="125" spans="2:20" x14ac:dyDescent="0.25">
      <c r="B125" s="157"/>
      <c r="C125" s="158"/>
      <c r="D125" s="159"/>
      <c r="E125" s="159"/>
      <c r="F125" s="7"/>
      <c r="G125" s="1"/>
      <c r="H125" s="1" t="str">
        <f t="shared" ref="H125:H130" si="5">IF(OR(AND(F125=5,G125=5),AND(F125=5,G125=4),AND(F125=5,G125=3),AND(F125=4,G125=5),AND(F125=4,G125=4),AND(F125=4,G125=3),AND(F125=3,G125=5)),"H",IF(OR(AND(F125=5,G125=1),AND(F125=4,G125=1),AND(F125=3,G125=1),AND(F125=2,G125=1),AND(F125=1,G125=1),AND(F125=3,G125=2),AND(F125=2,G125=2),AND(F125=1,G125=2),AND(F125=1,G125=3),AND(F125=1,G125=4)),"L",IF(OR(AND(F125=5,G125=2),AND(F125=4,G125=2),AND(F125=3,G125=3),AND(F125=3,G125=4),AND(F125=2,G125=3),AND(F125=2,G125=4),AND(F125=2,G125=5),AND(F125=1,G125=5)),"M","")))</f>
        <v/>
      </c>
      <c r="I125" s="168"/>
      <c r="J125" s="168"/>
      <c r="K125" s="100"/>
      <c r="L125" s="100"/>
      <c r="M125" s="100"/>
      <c r="N125" s="100"/>
      <c r="O125" s="100"/>
      <c r="P125" s="153"/>
      <c r="Q125" s="140"/>
      <c r="S125" s="4"/>
      <c r="T125" s="4"/>
    </row>
    <row r="126" spans="2:20" x14ac:dyDescent="0.25">
      <c r="B126" s="157"/>
      <c r="C126" s="158"/>
      <c r="D126" s="159"/>
      <c r="E126" s="159"/>
      <c r="F126" s="7"/>
      <c r="G126" s="1"/>
      <c r="H126" s="1" t="str">
        <f t="shared" si="5"/>
        <v/>
      </c>
      <c r="I126" s="168"/>
      <c r="J126" s="168"/>
      <c r="K126" s="100"/>
      <c r="L126" s="100"/>
      <c r="M126" s="100"/>
      <c r="N126" s="100"/>
      <c r="O126" s="100"/>
      <c r="P126" s="153"/>
      <c r="Q126" s="140"/>
      <c r="S126" s="4"/>
      <c r="T126" s="4"/>
    </row>
    <row r="127" spans="2:20" x14ac:dyDescent="0.25">
      <c r="B127" s="157"/>
      <c r="C127" s="158"/>
      <c r="D127" s="159"/>
      <c r="E127" s="159"/>
      <c r="F127" s="7"/>
      <c r="G127" s="1"/>
      <c r="H127" s="1" t="str">
        <f t="shared" si="5"/>
        <v/>
      </c>
      <c r="I127" s="168"/>
      <c r="J127" s="168"/>
      <c r="K127" s="100"/>
      <c r="L127" s="100"/>
      <c r="M127" s="100"/>
      <c r="N127" s="100"/>
      <c r="O127" s="100"/>
      <c r="P127" s="153"/>
      <c r="Q127" s="140"/>
      <c r="S127" s="4"/>
      <c r="T127" s="4"/>
    </row>
    <row r="128" spans="2:20" x14ac:dyDescent="0.25">
      <c r="B128" s="157"/>
      <c r="C128" s="158"/>
      <c r="D128" s="159"/>
      <c r="E128" s="159"/>
      <c r="F128" s="7"/>
      <c r="G128" s="1"/>
      <c r="H128" s="1" t="str">
        <f t="shared" si="5"/>
        <v/>
      </c>
      <c r="I128" s="168"/>
      <c r="J128" s="168"/>
      <c r="K128" s="100"/>
      <c r="L128" s="100"/>
      <c r="M128" s="100"/>
      <c r="N128" s="100"/>
      <c r="O128" s="100"/>
      <c r="P128" s="153"/>
      <c r="Q128" s="140"/>
      <c r="S128" s="4"/>
      <c r="T128" s="4"/>
    </row>
    <row r="129" spans="2:20" x14ac:dyDescent="0.25">
      <c r="B129" s="157"/>
      <c r="C129" s="158"/>
      <c r="D129" s="159"/>
      <c r="E129" s="159"/>
      <c r="F129" s="7"/>
      <c r="G129" s="1"/>
      <c r="H129" s="1" t="str">
        <f t="shared" si="5"/>
        <v/>
      </c>
      <c r="I129" s="168"/>
      <c r="J129" s="168"/>
      <c r="K129" s="100"/>
      <c r="L129" s="100"/>
      <c r="M129" s="100"/>
      <c r="N129" s="100"/>
      <c r="O129" s="100"/>
      <c r="P129" s="153"/>
      <c r="Q129" s="140"/>
      <c r="S129" s="4"/>
      <c r="T129" s="4"/>
    </row>
    <row r="130" spans="2:20" x14ac:dyDescent="0.25">
      <c r="B130" s="190"/>
      <c r="C130" s="160"/>
      <c r="D130" s="191"/>
      <c r="E130" s="191"/>
      <c r="F130" s="192"/>
      <c r="G130" s="193"/>
      <c r="H130" s="193" t="str">
        <f t="shared" si="5"/>
        <v/>
      </c>
      <c r="I130" s="174"/>
      <c r="J130" s="174"/>
      <c r="K130" s="101"/>
      <c r="L130" s="101"/>
      <c r="M130" s="101"/>
      <c r="N130" s="101"/>
      <c r="O130" s="101"/>
      <c r="P130" s="194"/>
      <c r="Q130" s="195"/>
      <c r="S130" s="4"/>
      <c r="T130" s="4"/>
    </row>
    <row r="131" spans="2:20" x14ac:dyDescent="0.25">
      <c r="B131" s="185"/>
      <c r="C131" s="186"/>
      <c r="D131" s="199"/>
      <c r="E131" s="188"/>
      <c r="F131" s="187"/>
      <c r="G131" s="187"/>
      <c r="H131" s="1"/>
      <c r="I131" s="198"/>
      <c r="J131" s="198"/>
      <c r="K131" s="197"/>
      <c r="L131" s="187"/>
      <c r="M131" s="179"/>
      <c r="N131" s="179"/>
      <c r="O131" s="100"/>
      <c r="P131" s="196"/>
      <c r="Q131" s="189"/>
    </row>
    <row r="132" spans="2:20" x14ac:dyDescent="0.25">
      <c r="B132" s="185"/>
      <c r="C132" s="186"/>
      <c r="D132" s="199"/>
      <c r="E132" s="188"/>
      <c r="F132" s="187"/>
      <c r="G132" s="187"/>
      <c r="H132" s="1"/>
      <c r="I132" s="200"/>
      <c r="J132" s="198"/>
      <c r="K132" s="197"/>
      <c r="L132" s="187"/>
      <c r="M132" s="179"/>
      <c r="N132" s="179"/>
      <c r="O132" s="100"/>
      <c r="P132" s="196"/>
      <c r="Q132" s="189"/>
    </row>
    <row r="133" spans="2:20" x14ac:dyDescent="0.25">
      <c r="B133" s="150"/>
      <c r="C133" s="201"/>
      <c r="I133" s="172"/>
      <c r="J133" s="172"/>
    </row>
    <row r="134" spans="2:20" x14ac:dyDescent="0.25">
      <c r="B134" s="150"/>
      <c r="C134" s="150"/>
      <c r="I134" s="172"/>
      <c r="J134" s="172"/>
    </row>
    <row r="135" spans="2:20" x14ac:dyDescent="0.25">
      <c r="B135" s="150"/>
      <c r="C135" s="150"/>
      <c r="I135" s="172"/>
      <c r="J135" s="172"/>
    </row>
    <row r="136" spans="2:20" x14ac:dyDescent="0.25">
      <c r="B136" s="150"/>
      <c r="C136" s="150"/>
      <c r="I136" s="172"/>
      <c r="J136" s="172"/>
    </row>
    <row r="137" spans="2:20" x14ac:dyDescent="0.25">
      <c r="B137" s="150"/>
      <c r="C137" s="150"/>
      <c r="I137" s="172"/>
      <c r="J137" s="172"/>
    </row>
    <row r="138" spans="2:20" x14ac:dyDescent="0.25">
      <c r="B138" s="150"/>
      <c r="C138" s="150"/>
      <c r="I138" s="172"/>
      <c r="J138" s="172"/>
    </row>
    <row r="139" spans="2:20" x14ac:dyDescent="0.25">
      <c r="B139" s="150"/>
      <c r="C139" s="150"/>
      <c r="I139" s="172"/>
      <c r="J139" s="172"/>
    </row>
    <row r="140" spans="2:20" x14ac:dyDescent="0.25">
      <c r="B140" s="150"/>
      <c r="C140" s="150"/>
      <c r="I140" s="172"/>
      <c r="J140" s="172"/>
    </row>
    <row r="141" spans="2:20" x14ac:dyDescent="0.25">
      <c r="B141" s="150"/>
      <c r="C141" s="150"/>
      <c r="I141" s="172"/>
      <c r="J141" s="172"/>
    </row>
    <row r="142" spans="2:20" x14ac:dyDescent="0.25">
      <c r="B142" s="150"/>
      <c r="C142" s="150"/>
      <c r="I142" s="172"/>
      <c r="J142" s="172"/>
    </row>
    <row r="143" spans="2:20" x14ac:dyDescent="0.25">
      <c r="B143" s="148"/>
      <c r="C143" s="148"/>
      <c r="I143" s="172"/>
      <c r="J143" s="172"/>
    </row>
    <row r="144" spans="2:20" x14ac:dyDescent="0.25">
      <c r="B144" s="148"/>
      <c r="C144" s="148"/>
      <c r="I144" s="172"/>
      <c r="J144" s="172"/>
    </row>
    <row r="145" spans="2:10" x14ac:dyDescent="0.25">
      <c r="B145" s="148"/>
      <c r="C145" s="148"/>
      <c r="I145" s="172"/>
      <c r="J145" s="172"/>
    </row>
    <row r="146" spans="2:10" x14ac:dyDescent="0.25">
      <c r="B146" s="148"/>
      <c r="C146" s="148"/>
      <c r="I146" s="172"/>
      <c r="J146" s="172"/>
    </row>
    <row r="147" spans="2:10" x14ac:dyDescent="0.25">
      <c r="B147" s="148"/>
      <c r="C147" s="148"/>
      <c r="I147" s="172"/>
      <c r="J147" s="172"/>
    </row>
    <row r="148" spans="2:10" x14ac:dyDescent="0.25">
      <c r="B148" s="148"/>
      <c r="C148" s="148"/>
      <c r="I148" s="172"/>
      <c r="J148" s="172"/>
    </row>
    <row r="149" spans="2:10" x14ac:dyDescent="0.25">
      <c r="B149" s="148"/>
      <c r="C149" s="148"/>
      <c r="I149" s="172"/>
      <c r="J149" s="172"/>
    </row>
    <row r="150" spans="2:10" x14ac:dyDescent="0.25">
      <c r="B150" s="148"/>
      <c r="C150" s="148"/>
      <c r="I150" s="172"/>
      <c r="J150" s="172"/>
    </row>
    <row r="151" spans="2:10" x14ac:dyDescent="0.25">
      <c r="B151" s="148"/>
      <c r="C151" s="148"/>
      <c r="I151" s="172"/>
      <c r="J151" s="172"/>
    </row>
    <row r="152" spans="2:10" x14ac:dyDescent="0.25">
      <c r="B152" s="148"/>
      <c r="C152" s="148"/>
      <c r="I152" s="172"/>
      <c r="J152" s="172"/>
    </row>
    <row r="153" spans="2:10" x14ac:dyDescent="0.25">
      <c r="B153" s="148"/>
      <c r="C153" s="148"/>
      <c r="I153" s="172"/>
      <c r="J153" s="172"/>
    </row>
    <row r="154" spans="2:10" x14ac:dyDescent="0.25">
      <c r="B154" s="148"/>
      <c r="C154" s="148"/>
      <c r="I154" s="172"/>
      <c r="J154" s="172"/>
    </row>
    <row r="155" spans="2:10" x14ac:dyDescent="0.25">
      <c r="B155" s="148"/>
      <c r="C155" s="148"/>
      <c r="I155" s="172"/>
      <c r="J155" s="172"/>
    </row>
    <row r="156" spans="2:10" x14ac:dyDescent="0.25">
      <c r="B156" s="148"/>
      <c r="C156" s="148"/>
      <c r="I156" s="172"/>
      <c r="J156" s="172"/>
    </row>
    <row r="157" spans="2:10" x14ac:dyDescent="0.25">
      <c r="B157" s="148"/>
      <c r="C157" s="148"/>
      <c r="I157" s="172"/>
      <c r="J157" s="172"/>
    </row>
    <row r="158" spans="2:10" x14ac:dyDescent="0.25">
      <c r="B158" s="148"/>
      <c r="C158" s="148"/>
      <c r="I158" s="172"/>
      <c r="J158" s="172"/>
    </row>
    <row r="159" spans="2:10" x14ac:dyDescent="0.25">
      <c r="B159" s="148"/>
      <c r="C159" s="148"/>
      <c r="I159" s="172"/>
      <c r="J159" s="172"/>
    </row>
    <row r="160" spans="2:10" x14ac:dyDescent="0.25">
      <c r="B160" s="148"/>
      <c r="C160" s="148"/>
      <c r="I160" s="172"/>
      <c r="J160" s="172"/>
    </row>
    <row r="161" spans="2:10" x14ac:dyDescent="0.25">
      <c r="B161" s="148"/>
      <c r="C161" s="148"/>
      <c r="I161" s="172"/>
      <c r="J161" s="172"/>
    </row>
    <row r="162" spans="2:10" x14ac:dyDescent="0.25">
      <c r="B162" s="148"/>
      <c r="C162" s="148"/>
      <c r="I162" s="172"/>
      <c r="J162" s="172"/>
    </row>
    <row r="163" spans="2:10" x14ac:dyDescent="0.25">
      <c r="B163" s="148"/>
      <c r="C163" s="148"/>
      <c r="I163" s="172"/>
      <c r="J163" s="172"/>
    </row>
    <row r="164" spans="2:10" x14ac:dyDescent="0.25">
      <c r="B164" s="148"/>
      <c r="C164" s="148"/>
      <c r="I164" s="172"/>
      <c r="J164" s="172"/>
    </row>
    <row r="165" spans="2:10" x14ac:dyDescent="0.25">
      <c r="B165" s="148"/>
      <c r="C165" s="148"/>
      <c r="I165" s="172"/>
      <c r="J165" s="172"/>
    </row>
    <row r="166" spans="2:10" x14ac:dyDescent="0.25">
      <c r="B166" s="148"/>
      <c r="C166" s="148"/>
      <c r="I166" s="172"/>
      <c r="J166" s="172"/>
    </row>
    <row r="167" spans="2:10" x14ac:dyDescent="0.25">
      <c r="B167" s="148"/>
      <c r="C167" s="148"/>
      <c r="I167" s="172"/>
      <c r="J167" s="172"/>
    </row>
  </sheetData>
  <sheetProtection formatCells="0" insertRows="0" deleteRows="0" autoFilter="0"/>
  <dataConsolidate/>
  <mergeCells count="6">
    <mergeCell ref="L6:P6"/>
    <mergeCell ref="F6:I6"/>
    <mergeCell ref="J6:K6"/>
    <mergeCell ref="B1:H1"/>
    <mergeCell ref="B2:H2"/>
    <mergeCell ref="B6:E6"/>
  </mergeCells>
  <phoneticPr fontId="4" type="noConversion"/>
  <conditionalFormatting sqref="H8:H221">
    <cfRule type="cellIs" dxfId="14" priority="51" stopIfTrue="1" operator="equal">
      <formula>"L"</formula>
    </cfRule>
    <cfRule type="cellIs" dxfId="13" priority="50" stopIfTrue="1" operator="equal">
      <formula>"M"</formula>
    </cfRule>
    <cfRule type="cellIs" dxfId="12" priority="49" stopIfTrue="1" operator="equal">
      <formula>"H"</formula>
    </cfRule>
  </conditionalFormatting>
  <conditionalFormatting sqref="L25:L130">
    <cfRule type="cellIs" dxfId="11" priority="34" stopIfTrue="1" operator="equal">
      <formula>"Significant Risk"</formula>
    </cfRule>
    <cfRule type="cellIs" dxfId="10" priority="36" stopIfTrue="1" operator="equal">
      <formula>"Moderate Risk"</formula>
    </cfRule>
    <cfRule type="cellIs" dxfId="9" priority="35" stopIfTrue="1" operator="equal">
      <formula>"Minor Risk"</formula>
    </cfRule>
  </conditionalFormatting>
  <conditionalFormatting sqref="L8:O24">
    <cfRule type="cellIs" dxfId="8" priority="16" operator="equal">
      <formula>"Minor Risk"</formula>
    </cfRule>
    <cfRule type="cellIs" dxfId="7" priority="17" operator="equal">
      <formula>"Moderate Risk"</formula>
    </cfRule>
    <cfRule type="cellIs" dxfId="6" priority="18" operator="equal">
      <formula>"Significant Risk"</formula>
    </cfRule>
  </conditionalFormatting>
  <conditionalFormatting sqref="M25:O130">
    <cfRule type="cellIs" dxfId="5" priority="31" stopIfTrue="1" operator="equal">
      <formula>"Minor Risk"</formula>
    </cfRule>
    <cfRule type="cellIs" dxfId="4" priority="33" stopIfTrue="1" operator="equal">
      <formula>"Significant Risk"</formula>
    </cfRule>
    <cfRule type="cellIs" dxfId="3" priority="32" stopIfTrue="1" operator="equal">
      <formula>"Moderate Risk"</formula>
    </cfRule>
  </conditionalFormatting>
  <conditionalFormatting sqref="M131:O132">
    <cfRule type="cellIs" dxfId="2" priority="2" operator="equal">
      <formula>"Moderate Risk"</formula>
    </cfRule>
    <cfRule type="cellIs" dxfId="1" priority="3" operator="equal">
      <formula>"Significant Risk"</formula>
    </cfRule>
    <cfRule type="cellIs" dxfId="0" priority="1" operator="equal">
      <formula>"Minor Risk"</formula>
    </cfRule>
  </conditionalFormatting>
  <dataValidations count="1">
    <dataValidation type="list" allowBlank="1" showInputMessage="1" showErrorMessage="1" sqref="F8:G130" xr:uid="{00000000-0002-0000-0400-000000000000}">
      <formula1>"1,2,3,4,5"</formula1>
    </dataValidation>
  </dataValidations>
  <pageMargins left="0.25" right="0.25" top="0.75" bottom="0.75" header="0.3" footer="0.3"/>
  <pageSetup paperSize="3" scale="10" fitToHeight="5" orientation="landscape" cellComments="asDisplayed" r:id="rId1"/>
  <headerFooter alignWithMargins="0">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C328BC8-AF75-4629-86AC-20C14B0EA4E3}">
          <x14:formula1>
            <xm:f>Reference!$C$2:$C$4</xm:f>
          </x14:formula1>
          <xm:sqref>M131:O132 L8:O24</xm:sqref>
        </x14:dataValidation>
        <x14:dataValidation type="list" allowBlank="1" showInputMessage="1" showErrorMessage="1" xr:uid="{86F0C877-9CE1-456C-874B-1574204BCEAF}">
          <x14:formula1>
            <xm:f>Reference!$E$2:$E$15</xm:f>
          </x14:formula1>
          <xm:sqref>D1:D1048576</xm:sqref>
        </x14:dataValidation>
        <x14:dataValidation type="list" allowBlank="1" showInputMessage="1" showErrorMessage="1" xr:uid="{D7C98CC5-ED90-4F1D-9A0E-690173486CE0}">
          <x14:formula1>
            <xm:f>Reference!$A$2:$A$7</xm:f>
          </x14:formula1>
          <xm:sqref>K1:K1048576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Y123"/>
  <sheetViews>
    <sheetView topLeftCell="A16" zoomScale="85" zoomScaleNormal="85" workbookViewId="0">
      <selection activeCell="O24" sqref="O24"/>
    </sheetView>
  </sheetViews>
  <sheetFormatPr defaultColWidth="9.109375" defaultRowHeight="13.2" x14ac:dyDescent="0.25"/>
  <cols>
    <col min="1" max="1" width="2.44140625" style="3" customWidth="1"/>
    <col min="2" max="2" width="3.109375" style="3" customWidth="1"/>
    <col min="3" max="3" width="4" style="3" customWidth="1"/>
    <col min="4" max="4" width="9.109375" style="3" customWidth="1"/>
    <col min="5" max="5" width="12.44140625" style="3" customWidth="1"/>
    <col min="6" max="6" width="23.109375" style="3" customWidth="1"/>
    <col min="7" max="16" width="10.44140625" style="3" customWidth="1"/>
    <col min="17" max="16384" width="9.109375" style="3"/>
  </cols>
  <sheetData>
    <row r="1" spans="2:25" ht="5.25" customHeight="1" x14ac:dyDescent="0.4">
      <c r="D1" s="271"/>
      <c r="E1" s="271"/>
      <c r="F1" s="271"/>
      <c r="G1" s="271"/>
      <c r="H1" s="271"/>
    </row>
    <row r="2" spans="2:25" ht="33" x14ac:dyDescent="0.6">
      <c r="B2" s="270" t="s">
        <v>133</v>
      </c>
      <c r="C2" s="270"/>
      <c r="D2" s="270"/>
      <c r="E2" s="270"/>
      <c r="F2" s="270"/>
      <c r="G2" s="270"/>
      <c r="H2" s="270"/>
      <c r="I2" s="270"/>
      <c r="J2" s="270"/>
      <c r="K2" s="270"/>
      <c r="L2" s="270"/>
      <c r="M2" s="270"/>
      <c r="N2" s="270"/>
      <c r="O2" s="270"/>
      <c r="P2" s="270"/>
      <c r="Q2" s="270"/>
      <c r="R2" s="270"/>
      <c r="S2" s="14"/>
      <c r="T2" s="14"/>
      <c r="U2" s="14"/>
      <c r="V2" s="14"/>
    </row>
    <row r="3" spans="2:25" ht="12.75" customHeight="1" x14ac:dyDescent="0.35">
      <c r="B3" s="8"/>
      <c r="D3" s="8"/>
      <c r="E3" s="9"/>
      <c r="F3" s="14"/>
      <c r="G3" s="14"/>
      <c r="H3" s="14"/>
      <c r="I3" s="14"/>
      <c r="J3" s="14"/>
      <c r="K3" s="14"/>
      <c r="L3" s="14"/>
      <c r="M3" s="14"/>
    </row>
    <row r="4" spans="2:25" ht="13.8" thickBot="1" x14ac:dyDescent="0.3"/>
    <row r="5" spans="2:25" x14ac:dyDescent="0.25">
      <c r="B5" s="71"/>
      <c r="C5" s="62"/>
      <c r="D5" s="62"/>
      <c r="E5" s="62"/>
      <c r="F5" s="62"/>
      <c r="G5" s="62"/>
      <c r="H5" s="62"/>
      <c r="I5" s="62"/>
      <c r="J5" s="62"/>
      <c r="K5" s="62"/>
      <c r="L5" s="62"/>
      <c r="M5" s="62"/>
      <c r="N5" s="62"/>
      <c r="O5" s="62"/>
      <c r="P5" s="62"/>
      <c r="Q5" s="62"/>
      <c r="R5" s="62"/>
      <c r="S5" s="62"/>
      <c r="T5" s="62"/>
      <c r="U5" s="62"/>
      <c r="V5" s="62"/>
      <c r="W5" s="62"/>
      <c r="X5" s="62"/>
      <c r="Y5" s="63"/>
    </row>
    <row r="6" spans="2:25" x14ac:dyDescent="0.25">
      <c r="B6" s="64"/>
      <c r="C6" s="72" t="s">
        <v>134</v>
      </c>
      <c r="Y6" s="66"/>
    </row>
    <row r="7" spans="2:25" ht="13.8" thickBot="1" x14ac:dyDescent="0.3">
      <c r="B7" s="64"/>
      <c r="Y7" s="66"/>
    </row>
    <row r="8" spans="2:25" ht="27" customHeight="1" thickBot="1" x14ac:dyDescent="0.3">
      <c r="B8" s="64"/>
      <c r="D8" s="308" t="s">
        <v>135</v>
      </c>
      <c r="E8" s="309"/>
      <c r="F8" s="309"/>
      <c r="G8" s="314" t="s">
        <v>136</v>
      </c>
      <c r="H8" s="315"/>
      <c r="I8" s="322"/>
      <c r="J8" s="323"/>
      <c r="K8" s="322"/>
      <c r="L8" s="323"/>
      <c r="M8" s="322"/>
      <c r="N8" s="323"/>
      <c r="O8" s="322"/>
      <c r="P8" s="323"/>
      <c r="Q8" s="322"/>
      <c r="R8" s="323"/>
      <c r="S8" s="314"/>
      <c r="T8" s="315"/>
      <c r="U8" s="322"/>
      <c r="V8" s="323"/>
      <c r="W8" s="314"/>
      <c r="X8" s="315"/>
      <c r="Y8" s="66"/>
    </row>
    <row r="9" spans="2:25" ht="13.8" thickBot="1" x14ac:dyDescent="0.3">
      <c r="B9" s="64"/>
      <c r="D9" s="308" t="s">
        <v>137</v>
      </c>
      <c r="E9" s="309"/>
      <c r="F9" s="309"/>
      <c r="G9" s="84" t="s">
        <v>138</v>
      </c>
      <c r="H9" s="85" t="s">
        <v>139</v>
      </c>
      <c r="I9" s="22"/>
      <c r="J9" s="23"/>
      <c r="K9" s="22"/>
      <c r="L9" s="23"/>
      <c r="M9" s="22"/>
      <c r="N9" s="23"/>
      <c r="O9" s="22"/>
      <c r="P9" s="23"/>
      <c r="Q9" s="22"/>
      <c r="R9" s="23"/>
      <c r="S9" s="84"/>
      <c r="T9" s="85"/>
      <c r="U9" s="22"/>
      <c r="V9" s="23"/>
      <c r="W9" s="84"/>
      <c r="X9" s="85"/>
      <c r="Y9" s="66"/>
    </row>
    <row r="10" spans="2:25" x14ac:dyDescent="0.25">
      <c r="B10" s="64"/>
      <c r="D10" s="316" t="s">
        <v>140</v>
      </c>
      <c r="E10" s="317"/>
      <c r="F10" s="317"/>
      <c r="G10" s="26">
        <f>COUNTIF('Risk Register'!H8:H130,"H")</f>
        <v>3</v>
      </c>
      <c r="H10" s="27">
        <f>G10/$G$13</f>
        <v>0.5</v>
      </c>
      <c r="I10" s="24"/>
      <c r="J10" s="25"/>
      <c r="K10" s="24"/>
      <c r="L10" s="25"/>
      <c r="M10" s="24"/>
      <c r="N10" s="25"/>
      <c r="O10" s="24"/>
      <c r="P10" s="25"/>
      <c r="Q10" s="24"/>
      <c r="R10" s="25"/>
      <c r="S10" s="26"/>
      <c r="T10" s="27"/>
      <c r="U10" s="24"/>
      <c r="V10" s="25"/>
      <c r="W10" s="26"/>
      <c r="X10" s="27"/>
      <c r="Y10" s="66"/>
    </row>
    <row r="11" spans="2:25" x14ac:dyDescent="0.25">
      <c r="B11" s="64"/>
      <c r="D11" s="318" t="s">
        <v>141</v>
      </c>
      <c r="E11" s="319"/>
      <c r="F11" s="319"/>
      <c r="G11" s="26">
        <f>COUNTIF('Risk Register'!H8:H130,"M")</f>
        <v>3</v>
      </c>
      <c r="H11" s="28">
        <f>G11/$G$13</f>
        <v>0.5</v>
      </c>
      <c r="I11" s="24"/>
      <c r="J11" s="25"/>
      <c r="K11" s="24"/>
      <c r="L11" s="25"/>
      <c r="M11" s="24"/>
      <c r="N11" s="25"/>
      <c r="O11" s="24"/>
      <c r="P11" s="25"/>
      <c r="Q11" s="24"/>
      <c r="R11" s="25"/>
      <c r="S11" s="26"/>
      <c r="T11" s="28"/>
      <c r="U11" s="24"/>
      <c r="V11" s="25"/>
      <c r="W11" s="26"/>
      <c r="X11" s="28"/>
      <c r="Y11" s="66"/>
    </row>
    <row r="12" spans="2:25" ht="13.8" thickBot="1" x14ac:dyDescent="0.3">
      <c r="B12" s="64"/>
      <c r="D12" s="320" t="s">
        <v>142</v>
      </c>
      <c r="E12" s="321"/>
      <c r="F12" s="321"/>
      <c r="G12" s="26">
        <f>COUNTIF('Risk Register'!H8:H130,"L")</f>
        <v>0</v>
      </c>
      <c r="H12" s="28">
        <f>G12/$G$13</f>
        <v>0</v>
      </c>
      <c r="I12" s="24"/>
      <c r="J12" s="25"/>
      <c r="K12" s="24"/>
      <c r="L12" s="25"/>
      <c r="M12" s="24"/>
      <c r="N12" s="25"/>
      <c r="O12" s="24"/>
      <c r="P12" s="25"/>
      <c r="Q12" s="24"/>
      <c r="R12" s="25"/>
      <c r="S12" s="26"/>
      <c r="T12" s="28"/>
      <c r="U12" s="24"/>
      <c r="V12" s="25"/>
      <c r="W12" s="26"/>
      <c r="X12" s="28"/>
      <c r="Y12" s="66"/>
    </row>
    <row r="13" spans="2:25" ht="13.8" thickBot="1" x14ac:dyDescent="0.3">
      <c r="B13" s="64"/>
      <c r="D13" s="297" t="s">
        <v>136</v>
      </c>
      <c r="E13" s="298"/>
      <c r="F13" s="298"/>
      <c r="G13" s="84">
        <f>SUM(G10:G12)</f>
        <v>6</v>
      </c>
      <c r="H13" s="29">
        <f>SUM(H10:H12)</f>
        <v>1</v>
      </c>
      <c r="I13" s="84"/>
      <c r="J13" s="29"/>
      <c r="K13" s="84"/>
      <c r="L13" s="29"/>
      <c r="M13" s="84"/>
      <c r="N13" s="29"/>
      <c r="O13" s="84"/>
      <c r="P13" s="29"/>
      <c r="Q13" s="84"/>
      <c r="R13" s="29"/>
      <c r="S13" s="84"/>
      <c r="T13" s="29"/>
      <c r="U13" s="84"/>
      <c r="V13" s="29"/>
      <c r="W13" s="84"/>
      <c r="X13" s="29"/>
      <c r="Y13" s="66"/>
    </row>
    <row r="14" spans="2:25" x14ac:dyDescent="0.25">
      <c r="B14" s="64"/>
      <c r="Y14" s="66"/>
    </row>
    <row r="15" spans="2:25" x14ac:dyDescent="0.25">
      <c r="B15" s="64"/>
      <c r="Y15" s="66"/>
    </row>
    <row r="16" spans="2:25" x14ac:dyDescent="0.25">
      <c r="B16" s="64"/>
      <c r="Y16" s="66"/>
    </row>
    <row r="17" spans="2:25" x14ac:dyDescent="0.25">
      <c r="B17" s="64"/>
      <c r="C17" s="74"/>
      <c r="D17" s="74" t="s">
        <v>143</v>
      </c>
      <c r="Y17" s="66"/>
    </row>
    <row r="18" spans="2:25" x14ac:dyDescent="0.25">
      <c r="B18" s="64"/>
      <c r="Y18" s="66"/>
    </row>
    <row r="19" spans="2:25" x14ac:dyDescent="0.25">
      <c r="B19" s="64"/>
      <c r="Y19" s="66"/>
    </row>
    <row r="20" spans="2:25" x14ac:dyDescent="0.25">
      <c r="B20" s="64"/>
      <c r="Y20" s="66"/>
    </row>
    <row r="21" spans="2:25" x14ac:dyDescent="0.25">
      <c r="B21" s="64"/>
      <c r="Y21" s="66"/>
    </row>
    <row r="22" spans="2:25" x14ac:dyDescent="0.25">
      <c r="B22" s="64"/>
      <c r="Y22" s="66"/>
    </row>
    <row r="23" spans="2:25" x14ac:dyDescent="0.25">
      <c r="B23" s="64"/>
      <c r="Y23" s="66"/>
    </row>
    <row r="24" spans="2:25" x14ac:dyDescent="0.25">
      <c r="B24" s="64"/>
      <c r="Y24" s="66"/>
    </row>
    <row r="25" spans="2:25" x14ac:dyDescent="0.25">
      <c r="B25" s="64"/>
      <c r="Y25" s="66"/>
    </row>
    <row r="26" spans="2:25" x14ac:dyDescent="0.25">
      <c r="B26" s="64"/>
      <c r="Y26" s="66"/>
    </row>
    <row r="27" spans="2:25" x14ac:dyDescent="0.25">
      <c r="B27" s="64"/>
      <c r="Y27" s="66"/>
    </row>
    <row r="28" spans="2:25" x14ac:dyDescent="0.25">
      <c r="B28" s="64"/>
      <c r="Y28" s="66"/>
    </row>
    <row r="29" spans="2:25" x14ac:dyDescent="0.25">
      <c r="B29" s="64"/>
      <c r="Y29" s="66"/>
    </row>
    <row r="30" spans="2:25" x14ac:dyDescent="0.25">
      <c r="B30" s="64"/>
      <c r="Y30" s="66"/>
    </row>
    <row r="31" spans="2:25" x14ac:dyDescent="0.25">
      <c r="B31" s="64"/>
      <c r="Y31" s="66"/>
    </row>
    <row r="32" spans="2:25" x14ac:dyDescent="0.25">
      <c r="B32" s="64"/>
      <c r="Y32" s="66"/>
    </row>
    <row r="33" spans="2:25" x14ac:dyDescent="0.25">
      <c r="B33" s="64"/>
      <c r="Y33" s="66"/>
    </row>
    <row r="34" spans="2:25" x14ac:dyDescent="0.25">
      <c r="B34" s="64"/>
      <c r="Y34" s="66"/>
    </row>
    <row r="35" spans="2:25" x14ac:dyDescent="0.25">
      <c r="B35" s="64"/>
      <c r="Y35" s="66"/>
    </row>
    <row r="36" spans="2:25" x14ac:dyDescent="0.25">
      <c r="B36" s="64"/>
      <c r="Y36" s="66"/>
    </row>
    <row r="37" spans="2:25" x14ac:dyDescent="0.25">
      <c r="B37" s="64"/>
      <c r="Y37" s="66"/>
    </row>
    <row r="38" spans="2:25" x14ac:dyDescent="0.25">
      <c r="B38" s="64"/>
      <c r="Y38" s="66"/>
    </row>
    <row r="39" spans="2:25" x14ac:dyDescent="0.25">
      <c r="B39" s="64"/>
      <c r="Y39" s="66"/>
    </row>
    <row r="40" spans="2:25" x14ac:dyDescent="0.25">
      <c r="B40" s="64"/>
      <c r="Y40" s="66"/>
    </row>
    <row r="41" spans="2:25" x14ac:dyDescent="0.25">
      <c r="B41" s="64"/>
      <c r="Y41" s="66"/>
    </row>
    <row r="42" spans="2:25" x14ac:dyDescent="0.25">
      <c r="B42" s="64"/>
      <c r="Y42" s="66"/>
    </row>
    <row r="43" spans="2:25" x14ac:dyDescent="0.25">
      <c r="B43" s="64"/>
      <c r="Y43" s="66"/>
    </row>
    <row r="44" spans="2:25" x14ac:dyDescent="0.25">
      <c r="B44" s="64"/>
      <c r="Y44" s="66"/>
    </row>
    <row r="45" spans="2:25" x14ac:dyDescent="0.25">
      <c r="B45" s="64"/>
      <c r="Y45" s="66"/>
    </row>
    <row r="46" spans="2:25" x14ac:dyDescent="0.25">
      <c r="B46" s="64"/>
      <c r="Y46" s="66"/>
    </row>
    <row r="47" spans="2:25" x14ac:dyDescent="0.25">
      <c r="B47" s="64"/>
      <c r="Y47" s="66"/>
    </row>
    <row r="48" spans="2:25" x14ac:dyDescent="0.25">
      <c r="B48" s="64"/>
      <c r="Y48" s="66"/>
    </row>
    <row r="49" spans="2:25" x14ac:dyDescent="0.25">
      <c r="B49" s="64"/>
      <c r="Y49" s="66"/>
    </row>
    <row r="50" spans="2:25" x14ac:dyDescent="0.25">
      <c r="B50" s="64"/>
      <c r="Y50" s="66"/>
    </row>
    <row r="51" spans="2:25" x14ac:dyDescent="0.25">
      <c r="B51" s="64"/>
      <c r="Y51" s="66"/>
    </row>
    <row r="52" spans="2:25" x14ac:dyDescent="0.25">
      <c r="B52" s="64"/>
      <c r="Y52" s="66"/>
    </row>
    <row r="53" spans="2:25" x14ac:dyDescent="0.25">
      <c r="B53" s="64"/>
      <c r="Y53" s="66"/>
    </row>
    <row r="54" spans="2:25" x14ac:dyDescent="0.25">
      <c r="B54" s="64"/>
      <c r="Y54" s="66"/>
    </row>
    <row r="55" spans="2:25" ht="13.8" thickBot="1" x14ac:dyDescent="0.3">
      <c r="B55" s="67"/>
      <c r="C55" s="68"/>
      <c r="D55" s="68"/>
      <c r="E55" s="68"/>
      <c r="F55" s="68"/>
      <c r="G55" s="68"/>
      <c r="H55" s="68"/>
      <c r="I55" s="68"/>
      <c r="J55" s="68"/>
      <c r="K55" s="68"/>
      <c r="L55" s="68"/>
      <c r="M55" s="68"/>
      <c r="N55" s="68"/>
      <c r="O55" s="68"/>
      <c r="P55" s="68"/>
      <c r="Q55" s="68"/>
      <c r="R55" s="68"/>
      <c r="S55" s="68"/>
      <c r="T55" s="68"/>
      <c r="U55" s="68"/>
      <c r="V55" s="68"/>
      <c r="W55" s="68"/>
      <c r="X55" s="68"/>
      <c r="Y55" s="69"/>
    </row>
    <row r="57" spans="2:25" ht="13.8" thickBot="1" x14ac:dyDescent="0.3"/>
    <row r="58" spans="2:25" x14ac:dyDescent="0.25">
      <c r="B58" s="71"/>
      <c r="C58" s="62"/>
      <c r="D58" s="62"/>
      <c r="E58" s="62"/>
      <c r="F58" s="62"/>
      <c r="G58" s="62"/>
      <c r="H58" s="62"/>
      <c r="I58" s="62"/>
      <c r="J58" s="62"/>
      <c r="K58" s="62"/>
      <c r="L58" s="62"/>
      <c r="M58" s="62"/>
      <c r="N58" s="62"/>
      <c r="O58" s="62"/>
      <c r="P58" s="62"/>
      <c r="Q58" s="62"/>
      <c r="R58" s="62"/>
      <c r="S58" s="62"/>
      <c r="T58" s="62"/>
      <c r="U58" s="62"/>
      <c r="V58" s="62"/>
      <c r="W58" s="62"/>
      <c r="X58" s="62"/>
      <c r="Y58" s="63"/>
    </row>
    <row r="59" spans="2:25" x14ac:dyDescent="0.25">
      <c r="B59" s="64"/>
      <c r="C59" s="72" t="s">
        <v>144</v>
      </c>
      <c r="Y59" s="66"/>
    </row>
    <row r="60" spans="2:25" ht="13.8" thickBot="1" x14ac:dyDescent="0.3">
      <c r="B60" s="64"/>
      <c r="Y60" s="66"/>
    </row>
    <row r="61" spans="2:25" ht="27" customHeight="1" thickBot="1" x14ac:dyDescent="0.3">
      <c r="B61" s="64"/>
      <c r="D61" s="308" t="s">
        <v>145</v>
      </c>
      <c r="E61" s="309"/>
      <c r="F61" s="309"/>
      <c r="G61" s="314" t="s">
        <v>136</v>
      </c>
      <c r="H61" s="315"/>
      <c r="K61" s="308" t="s">
        <v>146</v>
      </c>
      <c r="L61" s="309"/>
      <c r="M61" s="324"/>
      <c r="N61" s="314" t="s">
        <v>136</v>
      </c>
      <c r="O61" s="315"/>
      <c r="Y61" s="66"/>
    </row>
    <row r="62" spans="2:25" ht="13.8" thickBot="1" x14ac:dyDescent="0.3">
      <c r="B62" s="64"/>
      <c r="D62" s="37" t="s">
        <v>147</v>
      </c>
      <c r="E62" s="38" t="s">
        <v>148</v>
      </c>
      <c r="F62" s="39"/>
      <c r="G62" s="33" t="s">
        <v>138</v>
      </c>
      <c r="H62" s="34" t="s">
        <v>139</v>
      </c>
      <c r="K62" s="37" t="s">
        <v>147</v>
      </c>
      <c r="L62" s="309" t="s">
        <v>148</v>
      </c>
      <c r="M62" s="324"/>
      <c r="N62" s="33" t="s">
        <v>138</v>
      </c>
      <c r="O62" s="34" t="s">
        <v>139</v>
      </c>
      <c r="Y62" s="66"/>
    </row>
    <row r="63" spans="2:25" x14ac:dyDescent="0.25">
      <c r="B63" s="64"/>
      <c r="D63" s="40">
        <v>1</v>
      </c>
      <c r="E63" s="310" t="s">
        <v>149</v>
      </c>
      <c r="F63" s="311"/>
      <c r="G63" s="36">
        <f>COUNTIF('Risk Register'!$F$8:$F$130,'Risk Charts'!D63)</f>
        <v>0</v>
      </c>
      <c r="H63" s="27">
        <f>G63/$G$68</f>
        <v>0</v>
      </c>
      <c r="K63" s="40">
        <v>1</v>
      </c>
      <c r="L63" s="41" t="s">
        <v>150</v>
      </c>
      <c r="M63" s="42"/>
      <c r="N63" s="36">
        <f>COUNTIF('Risk Register'!$G$8:$G$130,'Risk Charts'!K63)</f>
        <v>0</v>
      </c>
      <c r="O63" s="27">
        <f>N63/$G$68</f>
        <v>0</v>
      </c>
      <c r="Y63" s="66"/>
    </row>
    <row r="64" spans="2:25" x14ac:dyDescent="0.25">
      <c r="B64" s="64"/>
      <c r="D64" s="43">
        <v>2</v>
      </c>
      <c r="E64" s="304" t="s">
        <v>151</v>
      </c>
      <c r="F64" s="305"/>
      <c r="G64" s="35">
        <f>COUNTIF('Risk Register'!$F$8:$F$130,'Risk Charts'!D64)</f>
        <v>0</v>
      </c>
      <c r="H64" s="28">
        <f>G64/$G$68</f>
        <v>0</v>
      </c>
      <c r="K64" s="43">
        <v>2</v>
      </c>
      <c r="L64" s="44" t="s">
        <v>152</v>
      </c>
      <c r="M64" s="45"/>
      <c r="N64" s="35">
        <f>COUNTIF('Risk Register'!$G$8:$G$130,'Risk Charts'!K64)</f>
        <v>2</v>
      </c>
      <c r="O64" s="28">
        <f>N64/$G$68</f>
        <v>0.33333333333333331</v>
      </c>
      <c r="Y64" s="66"/>
    </row>
    <row r="65" spans="2:25" x14ac:dyDescent="0.25">
      <c r="B65" s="64"/>
      <c r="D65" s="86">
        <v>3</v>
      </c>
      <c r="E65" s="306" t="s">
        <v>153</v>
      </c>
      <c r="F65" s="307"/>
      <c r="G65" s="35">
        <f>COUNTIF('Risk Register'!$F$8:$F$130,'Risk Charts'!D65)</f>
        <v>1</v>
      </c>
      <c r="H65" s="28">
        <f>G65/$G$68</f>
        <v>0.16666666666666666</v>
      </c>
      <c r="K65" s="86">
        <v>3</v>
      </c>
      <c r="L65" s="49" t="s">
        <v>154</v>
      </c>
      <c r="M65" s="50"/>
      <c r="N65" s="35">
        <f>COUNTIF('Risk Register'!$G$8:$G$130,'Risk Charts'!K65)</f>
        <v>2</v>
      </c>
      <c r="O65" s="28">
        <f>N65/$G$68</f>
        <v>0.33333333333333331</v>
      </c>
      <c r="Y65" s="66"/>
    </row>
    <row r="66" spans="2:25" x14ac:dyDescent="0.25">
      <c r="B66" s="64"/>
      <c r="D66" s="46">
        <v>4</v>
      </c>
      <c r="E66" s="312" t="s">
        <v>155</v>
      </c>
      <c r="F66" s="313"/>
      <c r="G66" s="35">
        <f>COUNTIF('Risk Register'!$F$8:$F$130,'Risk Charts'!D66)</f>
        <v>4</v>
      </c>
      <c r="H66" s="28">
        <f>G66/$G$68</f>
        <v>0.66666666666666663</v>
      </c>
      <c r="K66" s="46">
        <v>4</v>
      </c>
      <c r="L66" s="47" t="s">
        <v>156</v>
      </c>
      <c r="M66" s="48"/>
      <c r="N66" s="35">
        <f>COUNTIF('Risk Register'!$G$8:$G$130,'Risk Charts'!K66)</f>
        <v>0</v>
      </c>
      <c r="O66" s="28">
        <f>N66/$G$68</f>
        <v>0</v>
      </c>
      <c r="Y66" s="66"/>
    </row>
    <row r="67" spans="2:25" ht="13.8" thickBot="1" x14ac:dyDescent="0.3">
      <c r="B67" s="64"/>
      <c r="D67" s="51">
        <v>5</v>
      </c>
      <c r="E67" s="300" t="s">
        <v>157</v>
      </c>
      <c r="F67" s="301"/>
      <c r="G67" s="35">
        <f>COUNTIF('Risk Register'!$F$8:$F$130,'Risk Charts'!D67)</f>
        <v>1</v>
      </c>
      <c r="H67" s="28">
        <f>G67/$G$68</f>
        <v>0.16666666666666666</v>
      </c>
      <c r="K67" s="51">
        <v>5</v>
      </c>
      <c r="L67" s="52" t="s">
        <v>158</v>
      </c>
      <c r="M67" s="53"/>
      <c r="N67" s="35">
        <f>COUNTIF('Risk Register'!$G$8:$G$130,'Risk Charts'!K67)</f>
        <v>2</v>
      </c>
      <c r="O67" s="28">
        <f>N67/$G$68</f>
        <v>0.33333333333333331</v>
      </c>
      <c r="Y67" s="66"/>
    </row>
    <row r="68" spans="2:25" ht="13.8" thickBot="1" x14ac:dyDescent="0.3">
      <c r="B68" s="64"/>
      <c r="D68" s="302" t="s">
        <v>136</v>
      </c>
      <c r="E68" s="303"/>
      <c r="F68" s="303"/>
      <c r="G68" s="84">
        <f>SUM(G63:G67)</f>
        <v>6</v>
      </c>
      <c r="H68" s="29">
        <f>SUM(H63:H67)</f>
        <v>0.99999999999999989</v>
      </c>
      <c r="K68" s="297" t="s">
        <v>136</v>
      </c>
      <c r="L68" s="298"/>
      <c r="M68" s="299"/>
      <c r="N68" s="84">
        <f>SUM(N63:N67)</f>
        <v>6</v>
      </c>
      <c r="O68" s="29">
        <f>SUM(O63:O67)</f>
        <v>1</v>
      </c>
      <c r="Y68" s="66"/>
    </row>
    <row r="69" spans="2:25" x14ac:dyDescent="0.25">
      <c r="B69" s="64"/>
      <c r="Y69" s="66"/>
    </row>
    <row r="70" spans="2:25" x14ac:dyDescent="0.25">
      <c r="B70" s="64"/>
      <c r="Y70" s="66"/>
    </row>
    <row r="71" spans="2:25" x14ac:dyDescent="0.25">
      <c r="B71" s="64"/>
      <c r="Y71" s="66"/>
    </row>
    <row r="72" spans="2:25" x14ac:dyDescent="0.25">
      <c r="B72" s="64"/>
      <c r="Y72" s="66"/>
    </row>
    <row r="73" spans="2:25" x14ac:dyDescent="0.25">
      <c r="B73" s="64"/>
      <c r="Y73" s="66"/>
    </row>
    <row r="74" spans="2:25" x14ac:dyDescent="0.25">
      <c r="B74" s="64"/>
      <c r="Y74" s="66"/>
    </row>
    <row r="75" spans="2:25" x14ac:dyDescent="0.25">
      <c r="B75" s="64"/>
      <c r="Y75" s="66"/>
    </row>
    <row r="76" spans="2:25" x14ac:dyDescent="0.25">
      <c r="B76" s="64"/>
      <c r="Y76" s="66"/>
    </row>
    <row r="77" spans="2:25" x14ac:dyDescent="0.25">
      <c r="B77" s="64"/>
      <c r="Y77" s="66"/>
    </row>
    <row r="78" spans="2:25" x14ac:dyDescent="0.25">
      <c r="B78" s="64"/>
      <c r="Y78" s="66"/>
    </row>
    <row r="79" spans="2:25" x14ac:dyDescent="0.25">
      <c r="B79" s="64"/>
      <c r="Y79" s="66"/>
    </row>
    <row r="80" spans="2:25" x14ac:dyDescent="0.25">
      <c r="B80" s="64"/>
      <c r="Y80" s="66"/>
    </row>
    <row r="81" spans="2:25" x14ac:dyDescent="0.25">
      <c r="B81" s="64"/>
      <c r="Y81" s="66"/>
    </row>
    <row r="82" spans="2:25" x14ac:dyDescent="0.25">
      <c r="B82" s="64"/>
      <c r="Y82" s="66"/>
    </row>
    <row r="83" spans="2:25" x14ac:dyDescent="0.25">
      <c r="B83" s="64"/>
      <c r="Y83" s="66"/>
    </row>
    <row r="84" spans="2:25" x14ac:dyDescent="0.25">
      <c r="B84" s="64"/>
      <c r="Y84" s="66"/>
    </row>
    <row r="85" spans="2:25" x14ac:dyDescent="0.25">
      <c r="B85" s="64"/>
      <c r="Y85" s="66"/>
    </row>
    <row r="86" spans="2:25" x14ac:dyDescent="0.25">
      <c r="B86" s="64"/>
      <c r="Y86" s="66"/>
    </row>
    <row r="87" spans="2:25" x14ac:dyDescent="0.25">
      <c r="B87" s="64"/>
      <c r="Y87" s="66"/>
    </row>
    <row r="88" spans="2:25" x14ac:dyDescent="0.25">
      <c r="B88" s="64"/>
      <c r="Y88" s="66"/>
    </row>
    <row r="89" spans="2:25" ht="13.8" thickBot="1" x14ac:dyDescent="0.3">
      <c r="B89" s="67"/>
      <c r="C89" s="68"/>
      <c r="D89" s="68"/>
      <c r="E89" s="68"/>
      <c r="F89" s="68"/>
      <c r="G89" s="68"/>
      <c r="H89" s="68"/>
      <c r="I89" s="68"/>
      <c r="J89" s="68"/>
      <c r="K89" s="68"/>
      <c r="L89" s="68"/>
      <c r="M89" s="68"/>
      <c r="N89" s="68"/>
      <c r="O89" s="68"/>
      <c r="P89" s="68"/>
      <c r="Q89" s="68"/>
      <c r="R89" s="68"/>
      <c r="S89" s="68"/>
      <c r="T89" s="68"/>
      <c r="U89" s="68"/>
      <c r="V89" s="68"/>
      <c r="W89" s="68"/>
      <c r="X89" s="68"/>
      <c r="Y89" s="69"/>
    </row>
    <row r="90" spans="2:25" ht="13.8" thickBot="1" x14ac:dyDescent="0.3"/>
    <row r="91" spans="2:25" x14ac:dyDescent="0.25">
      <c r="B91" s="71"/>
      <c r="C91" s="62"/>
      <c r="D91" s="62"/>
      <c r="E91" s="62"/>
      <c r="F91" s="62"/>
      <c r="G91" s="62"/>
      <c r="H91" s="62"/>
      <c r="I91" s="62"/>
      <c r="J91" s="62"/>
      <c r="K91" s="62"/>
      <c r="L91" s="62"/>
      <c r="M91" s="62"/>
      <c r="N91" s="62"/>
      <c r="O91" s="62"/>
      <c r="P91" s="62"/>
      <c r="Q91" s="62"/>
      <c r="R91" s="62"/>
      <c r="S91" s="62"/>
      <c r="T91" s="62"/>
      <c r="U91" s="62"/>
      <c r="V91" s="62"/>
      <c r="W91" s="62"/>
      <c r="X91" s="62"/>
      <c r="Y91" s="63"/>
    </row>
    <row r="92" spans="2:25" x14ac:dyDescent="0.25">
      <c r="B92" s="64"/>
      <c r="C92" s="72" t="s">
        <v>159</v>
      </c>
      <c r="Y92" s="66"/>
    </row>
    <row r="93" spans="2:25" ht="13.8" thickBot="1" x14ac:dyDescent="0.3">
      <c r="B93" s="64"/>
      <c r="Y93" s="66"/>
    </row>
    <row r="94" spans="2:25" ht="13.8" thickBot="1" x14ac:dyDescent="0.3">
      <c r="B94" s="64"/>
      <c r="D94" s="308" t="s">
        <v>160</v>
      </c>
      <c r="E94" s="309"/>
      <c r="F94" s="309"/>
      <c r="G94" s="314" t="s">
        <v>136</v>
      </c>
      <c r="H94" s="315"/>
      <c r="Y94" s="66"/>
    </row>
    <row r="95" spans="2:25" ht="13.8" thickBot="1" x14ac:dyDescent="0.3">
      <c r="B95" s="64"/>
      <c r="D95" s="37" t="s">
        <v>147</v>
      </c>
      <c r="E95" s="38" t="s">
        <v>148</v>
      </c>
      <c r="F95" s="39"/>
      <c r="G95" s="33" t="s">
        <v>138</v>
      </c>
      <c r="H95" s="34" t="s">
        <v>139</v>
      </c>
      <c r="Y95" s="66"/>
    </row>
    <row r="96" spans="2:25" x14ac:dyDescent="0.25">
      <c r="B96" s="64"/>
      <c r="D96" s="40" t="s">
        <v>161</v>
      </c>
      <c r="E96" s="310" t="s">
        <v>162</v>
      </c>
      <c r="F96" s="311"/>
      <c r="G96" s="36" t="e">
        <f>COUNTIF('Risk Register'!#REF!,'Risk Charts'!D96)</f>
        <v>#REF!</v>
      </c>
      <c r="H96" s="27" t="e">
        <f>G96/$G$68</f>
        <v>#REF!</v>
      </c>
      <c r="Y96" s="66"/>
    </row>
    <row r="97" spans="2:25" x14ac:dyDescent="0.25">
      <c r="B97" s="64"/>
      <c r="D97" s="86" t="s">
        <v>163</v>
      </c>
      <c r="E97" s="306" t="s">
        <v>164</v>
      </c>
      <c r="F97" s="307"/>
      <c r="G97" s="35" t="e">
        <f>COUNTIF('Risk Register'!#REF!,'Risk Charts'!D97)</f>
        <v>#REF!</v>
      </c>
      <c r="H97" s="28" t="e">
        <f>G97/$G$68</f>
        <v>#REF!</v>
      </c>
      <c r="Y97" s="66"/>
    </row>
    <row r="98" spans="2:25" ht="13.8" thickBot="1" x14ac:dyDescent="0.3">
      <c r="B98" s="64"/>
      <c r="D98" s="51" t="s">
        <v>165</v>
      </c>
      <c r="E98" s="300" t="s">
        <v>166</v>
      </c>
      <c r="F98" s="301"/>
      <c r="G98" s="35" t="e">
        <f>COUNTIF('Risk Register'!#REF!,'Risk Charts'!D98)</f>
        <v>#REF!</v>
      </c>
      <c r="H98" s="28" t="e">
        <f>G98/$G$68</f>
        <v>#REF!</v>
      </c>
      <c r="Y98" s="66"/>
    </row>
    <row r="99" spans="2:25" ht="13.8" thickBot="1" x14ac:dyDescent="0.3">
      <c r="B99" s="64"/>
      <c r="D99" s="297" t="s">
        <v>167</v>
      </c>
      <c r="E99" s="298"/>
      <c r="F99" s="298"/>
      <c r="G99" s="84" t="e">
        <f>SUM(G96:G98)</f>
        <v>#REF!</v>
      </c>
      <c r="H99" s="29" t="e">
        <f>SUM(H96:H98)</f>
        <v>#REF!</v>
      </c>
      <c r="Y99" s="66"/>
    </row>
    <row r="100" spans="2:25" ht="13.8" thickBot="1" x14ac:dyDescent="0.3">
      <c r="B100" s="64"/>
      <c r="D100" s="308" t="s">
        <v>168</v>
      </c>
      <c r="E100" s="309"/>
      <c r="F100" s="309"/>
      <c r="G100" s="22" t="e">
        <f>COUNTIF('Risk Register'!#REF!,"NA")</f>
        <v>#REF!</v>
      </c>
      <c r="H100" s="25" t="e">
        <f>G100/($G$99+$G$100)</f>
        <v>#REF!</v>
      </c>
      <c r="Y100" s="66"/>
    </row>
    <row r="101" spans="2:25" ht="13.8" thickBot="1" x14ac:dyDescent="0.3">
      <c r="B101" s="64"/>
      <c r="D101" s="297" t="s">
        <v>136</v>
      </c>
      <c r="E101" s="298"/>
      <c r="F101" s="298"/>
      <c r="G101" s="84" t="e">
        <f>SUM(G99:G100)</f>
        <v>#REF!</v>
      </c>
      <c r="H101" s="73"/>
      <c r="Y101" s="66"/>
    </row>
    <row r="102" spans="2:25" x14ac:dyDescent="0.25">
      <c r="B102" s="64"/>
      <c r="Y102" s="66"/>
    </row>
    <row r="103" spans="2:25" x14ac:dyDescent="0.25">
      <c r="B103" s="64"/>
      <c r="D103" s="74" t="s">
        <v>169</v>
      </c>
      <c r="Y103" s="66"/>
    </row>
    <row r="104" spans="2:25" x14ac:dyDescent="0.25">
      <c r="B104" s="64"/>
      <c r="Y104" s="66"/>
    </row>
    <row r="105" spans="2:25" x14ac:dyDescent="0.25">
      <c r="B105" s="64"/>
      <c r="Y105" s="66"/>
    </row>
    <row r="106" spans="2:25" x14ac:dyDescent="0.25">
      <c r="B106" s="64"/>
      <c r="Y106" s="66"/>
    </row>
    <row r="107" spans="2:25" x14ac:dyDescent="0.25">
      <c r="B107" s="64"/>
      <c r="Y107" s="66"/>
    </row>
    <row r="108" spans="2:25" x14ac:dyDescent="0.25">
      <c r="B108" s="64"/>
      <c r="Y108" s="66"/>
    </row>
    <row r="109" spans="2:25" x14ac:dyDescent="0.25">
      <c r="B109" s="64"/>
      <c r="Y109" s="66"/>
    </row>
    <row r="110" spans="2:25" x14ac:dyDescent="0.25">
      <c r="B110" s="64"/>
      <c r="Y110" s="66"/>
    </row>
    <row r="111" spans="2:25" x14ac:dyDescent="0.25">
      <c r="B111" s="64"/>
      <c r="Y111" s="66"/>
    </row>
    <row r="112" spans="2:25" x14ac:dyDescent="0.25">
      <c r="B112" s="64"/>
      <c r="Y112" s="66"/>
    </row>
    <row r="113" spans="2:25" x14ac:dyDescent="0.25">
      <c r="B113" s="64"/>
      <c r="Y113" s="66"/>
    </row>
    <row r="114" spans="2:25" x14ac:dyDescent="0.25">
      <c r="B114" s="64"/>
      <c r="Y114" s="66"/>
    </row>
    <row r="115" spans="2:25" x14ac:dyDescent="0.25">
      <c r="B115" s="64"/>
      <c r="Y115" s="66"/>
    </row>
    <row r="116" spans="2:25" x14ac:dyDescent="0.25">
      <c r="B116" s="64"/>
      <c r="Y116" s="66"/>
    </row>
    <row r="117" spans="2:25" x14ac:dyDescent="0.25">
      <c r="B117" s="64"/>
      <c r="Y117" s="66"/>
    </row>
    <row r="118" spans="2:25" x14ac:dyDescent="0.25">
      <c r="B118" s="64"/>
      <c r="Y118" s="66"/>
    </row>
    <row r="119" spans="2:25" x14ac:dyDescent="0.25">
      <c r="B119" s="64"/>
      <c r="Y119" s="66"/>
    </row>
    <row r="120" spans="2:25" x14ac:dyDescent="0.25">
      <c r="B120" s="64"/>
      <c r="Y120" s="66"/>
    </row>
    <row r="121" spans="2:25" x14ac:dyDescent="0.25">
      <c r="B121" s="64"/>
      <c r="Y121" s="66"/>
    </row>
    <row r="122" spans="2:25" x14ac:dyDescent="0.25">
      <c r="B122" s="64"/>
      <c r="Y122" s="66"/>
    </row>
    <row r="123" spans="2:25" ht="13.8" thickBot="1" x14ac:dyDescent="0.3">
      <c r="B123" s="67"/>
      <c r="C123" s="68"/>
      <c r="D123" s="68"/>
      <c r="E123" s="68"/>
      <c r="F123" s="68"/>
      <c r="G123" s="68"/>
      <c r="H123" s="68"/>
      <c r="I123" s="68"/>
      <c r="J123" s="68"/>
      <c r="K123" s="68"/>
      <c r="L123" s="68"/>
      <c r="M123" s="68"/>
      <c r="N123" s="68"/>
      <c r="O123" s="68"/>
      <c r="P123" s="68"/>
      <c r="Q123" s="68"/>
      <c r="R123" s="68"/>
      <c r="S123" s="68"/>
      <c r="T123" s="68"/>
      <c r="U123" s="68"/>
      <c r="V123" s="68"/>
      <c r="W123" s="68"/>
      <c r="X123" s="68"/>
      <c r="Y123" s="69"/>
    </row>
  </sheetData>
  <mergeCells count="37">
    <mergeCell ref="E63:F63"/>
    <mergeCell ref="D61:F61"/>
    <mergeCell ref="G94:H94"/>
    <mergeCell ref="W8:X8"/>
    <mergeCell ref="D13:F13"/>
    <mergeCell ref="D8:F8"/>
    <mergeCell ref="I8:J8"/>
    <mergeCell ref="K8:L8"/>
    <mergeCell ref="S8:T8"/>
    <mergeCell ref="U8:V8"/>
    <mergeCell ref="Q8:R8"/>
    <mergeCell ref="M8:N8"/>
    <mergeCell ref="N61:O61"/>
    <mergeCell ref="L62:M62"/>
    <mergeCell ref="G8:H8"/>
    <mergeCell ref="K61:M61"/>
    <mergeCell ref="G61:H61"/>
    <mergeCell ref="D1:H1"/>
    <mergeCell ref="D9:F9"/>
    <mergeCell ref="D10:F10"/>
    <mergeCell ref="D11:F11"/>
    <mergeCell ref="D12:F12"/>
    <mergeCell ref="B2:R2"/>
    <mergeCell ref="O8:P8"/>
    <mergeCell ref="K68:M68"/>
    <mergeCell ref="D101:F101"/>
    <mergeCell ref="E67:F67"/>
    <mergeCell ref="D68:F68"/>
    <mergeCell ref="E64:F64"/>
    <mergeCell ref="E65:F65"/>
    <mergeCell ref="E98:F98"/>
    <mergeCell ref="D94:F94"/>
    <mergeCell ref="D100:F100"/>
    <mergeCell ref="D99:F99"/>
    <mergeCell ref="E97:F97"/>
    <mergeCell ref="E96:F96"/>
    <mergeCell ref="E66:F66"/>
  </mergeCells>
  <pageMargins left="0.7" right="0.7" top="0.75" bottom="0.75" header="0.3" footer="0.3"/>
  <pageSetup paperSize="5" scale="73"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0" tint="-0.14999847407452621"/>
    <pageSetUpPr fitToPage="1"/>
  </sheetPr>
  <dimension ref="A1:IT52"/>
  <sheetViews>
    <sheetView zoomScale="90" zoomScaleNormal="90" workbookViewId="0">
      <selection activeCell="G18" sqref="G18"/>
    </sheetView>
  </sheetViews>
  <sheetFormatPr defaultColWidth="9.109375" defaultRowHeight="13.2" x14ac:dyDescent="0.25"/>
  <cols>
    <col min="1" max="1" width="1.5546875" style="30" customWidth="1"/>
    <col min="2" max="2" width="6.44140625" style="30" customWidth="1"/>
    <col min="3" max="3" width="11.109375" style="30" customWidth="1"/>
    <col min="4" max="4" width="27.5546875" style="30" customWidth="1"/>
    <col min="5" max="5" width="42.88671875" style="30" customWidth="1"/>
    <col min="6" max="6" width="28.5546875" style="30" customWidth="1"/>
    <col min="7" max="7" width="26.109375" style="30" customWidth="1"/>
    <col min="8" max="8" width="28.44140625" style="30" customWidth="1"/>
    <col min="9" max="9" width="26.109375" style="30" customWidth="1"/>
    <col min="10" max="16" width="18.5546875" style="30" customWidth="1"/>
    <col min="17" max="17" width="23.44140625" style="30" customWidth="1"/>
    <col min="18" max="18" width="18.5546875" style="30" customWidth="1"/>
    <col min="19" max="19" width="29.44140625" style="30" customWidth="1"/>
    <col min="20" max="20" width="18.5546875" style="30" customWidth="1"/>
    <col min="21" max="21" width="30.44140625" style="30" bestFit="1" customWidth="1"/>
    <col min="22" max="22" width="9.109375" style="30"/>
    <col min="23" max="23" width="22.44140625" style="30" customWidth="1"/>
    <col min="24" max="24" width="18.44140625" style="30" customWidth="1"/>
    <col min="25" max="25" width="15" style="30" bestFit="1" customWidth="1"/>
    <col min="26" max="16384" width="9.109375" style="30"/>
  </cols>
  <sheetData>
    <row r="1" spans="2:12" ht="5.25" customHeight="1" x14ac:dyDescent="0.25">
      <c r="B1" s="91"/>
      <c r="C1" s="91"/>
      <c r="D1" s="91"/>
      <c r="E1" s="91"/>
      <c r="F1" s="91"/>
    </row>
    <row r="2" spans="2:12" ht="33" x14ac:dyDescent="0.6">
      <c r="B2" s="90"/>
      <c r="C2" s="90" t="s">
        <v>170</v>
      </c>
      <c r="D2" s="142"/>
      <c r="E2" s="90"/>
      <c r="F2" s="90"/>
      <c r="G2" s="90"/>
      <c r="H2" s="90"/>
      <c r="I2" s="31"/>
      <c r="J2" s="31"/>
      <c r="K2" s="31"/>
      <c r="L2" s="31"/>
    </row>
    <row r="3" spans="2:12" ht="21" x14ac:dyDescent="0.4">
      <c r="B3" s="90"/>
      <c r="C3" s="90"/>
      <c r="D3" s="90"/>
      <c r="E3" s="90"/>
      <c r="F3" s="90"/>
      <c r="G3" s="90"/>
      <c r="H3" s="90"/>
      <c r="I3" s="31"/>
      <c r="J3" s="31"/>
      <c r="K3" s="31"/>
      <c r="L3" s="31"/>
    </row>
    <row r="4" spans="2:12" ht="21" x14ac:dyDescent="0.4">
      <c r="B4" s="90"/>
      <c r="C4" s="329" t="s">
        <v>171</v>
      </c>
      <c r="D4" s="330"/>
      <c r="E4" s="90"/>
      <c r="F4" s="90"/>
      <c r="G4" s="90"/>
      <c r="H4" s="90"/>
      <c r="I4" s="31"/>
      <c r="J4" s="31"/>
      <c r="K4" s="31"/>
      <c r="L4" s="31"/>
    </row>
    <row r="5" spans="2:12" ht="12.75" customHeight="1" thickBot="1" x14ac:dyDescent="0.3">
      <c r="B5" s="10"/>
      <c r="C5" s="11"/>
      <c r="D5" s="11"/>
      <c r="E5" s="11"/>
      <c r="F5" s="31"/>
      <c r="G5" s="31"/>
    </row>
    <row r="6" spans="2:12" ht="12.75" customHeight="1" x14ac:dyDescent="0.25">
      <c r="B6" s="10"/>
      <c r="C6" s="126" t="s">
        <v>172</v>
      </c>
      <c r="D6" s="127" t="s">
        <v>173</v>
      </c>
      <c r="E6" s="127" t="s">
        <v>174</v>
      </c>
      <c r="F6" s="128" t="s">
        <v>175</v>
      </c>
      <c r="G6" s="31"/>
    </row>
    <row r="7" spans="2:12" x14ac:dyDescent="0.25">
      <c r="C7" s="93">
        <v>1</v>
      </c>
      <c r="D7" s="56" t="s">
        <v>176</v>
      </c>
      <c r="E7" s="154" t="s">
        <v>177</v>
      </c>
      <c r="F7" s="164" t="s">
        <v>178</v>
      </c>
    </row>
    <row r="8" spans="2:12" x14ac:dyDescent="0.25">
      <c r="B8" s="32"/>
      <c r="C8" s="93">
        <v>2</v>
      </c>
      <c r="D8" s="56" t="s">
        <v>179</v>
      </c>
      <c r="E8" s="154" t="s">
        <v>180</v>
      </c>
      <c r="F8" s="164" t="s">
        <v>142</v>
      </c>
    </row>
    <row r="9" spans="2:12" ht="12.75" customHeight="1" x14ac:dyDescent="0.25">
      <c r="B9" s="32"/>
      <c r="C9" s="93">
        <v>3</v>
      </c>
      <c r="D9" s="56" t="s">
        <v>181</v>
      </c>
      <c r="E9" s="154" t="s">
        <v>182</v>
      </c>
      <c r="F9" s="164" t="s">
        <v>141</v>
      </c>
      <c r="G9" s="55"/>
      <c r="H9" s="55"/>
      <c r="I9" s="55"/>
    </row>
    <row r="10" spans="2:12" x14ac:dyDescent="0.25">
      <c r="B10" s="32"/>
      <c r="C10" s="93">
        <v>4</v>
      </c>
      <c r="D10" s="56" t="s">
        <v>183</v>
      </c>
      <c r="E10" s="154" t="s">
        <v>184</v>
      </c>
      <c r="F10" s="164" t="s">
        <v>140</v>
      </c>
    </row>
    <row r="11" spans="2:12" ht="13.8" thickBot="1" x14ac:dyDescent="0.3">
      <c r="C11" s="94">
        <v>5</v>
      </c>
      <c r="D11" s="57" t="s">
        <v>185</v>
      </c>
      <c r="E11" s="175" t="s">
        <v>186</v>
      </c>
      <c r="F11" s="176" t="s">
        <v>187</v>
      </c>
    </row>
    <row r="13" spans="2:12" x14ac:dyDescent="0.25">
      <c r="I13" s="161"/>
    </row>
    <row r="14" spans="2:12" ht="12.6" customHeight="1" x14ac:dyDescent="0.25">
      <c r="C14" s="329" t="s">
        <v>188</v>
      </c>
      <c r="D14" s="330"/>
      <c r="I14" s="161"/>
    </row>
    <row r="15" spans="2:12" ht="13.8" thickBot="1" x14ac:dyDescent="0.3">
      <c r="I15" s="161"/>
    </row>
    <row r="16" spans="2:12" ht="13.8" thickBot="1" x14ac:dyDescent="0.3">
      <c r="C16" s="129" t="s">
        <v>189</v>
      </c>
      <c r="D16" s="130" t="s">
        <v>190</v>
      </c>
      <c r="E16" s="131" t="s">
        <v>191</v>
      </c>
      <c r="F16" s="135" t="s">
        <v>192</v>
      </c>
      <c r="G16" s="135" t="s">
        <v>193</v>
      </c>
      <c r="I16" s="161"/>
    </row>
    <row r="17" spans="1:253" x14ac:dyDescent="0.25">
      <c r="C17" s="93">
        <v>0</v>
      </c>
      <c r="D17" s="123" t="s">
        <v>120</v>
      </c>
      <c r="E17" s="177" t="s">
        <v>194</v>
      </c>
      <c r="F17" s="162"/>
      <c r="G17" s="163" t="s">
        <v>195</v>
      </c>
      <c r="I17" s="161"/>
    </row>
    <row r="18" spans="1:253" ht="26.4" x14ac:dyDescent="0.25">
      <c r="C18" s="93">
        <v>1</v>
      </c>
      <c r="D18" s="124" t="s">
        <v>196</v>
      </c>
      <c r="E18" s="154" t="s">
        <v>197</v>
      </c>
      <c r="F18" s="164" t="s">
        <v>198</v>
      </c>
      <c r="G18" s="163" t="s">
        <v>195</v>
      </c>
    </row>
    <row r="19" spans="1:253" ht="26.4" x14ac:dyDescent="0.25">
      <c r="C19" s="93">
        <v>2</v>
      </c>
      <c r="D19" s="124" t="s">
        <v>199</v>
      </c>
      <c r="E19" s="56" t="s">
        <v>200</v>
      </c>
      <c r="F19" s="136" t="s">
        <v>201</v>
      </c>
      <c r="G19" s="165" t="s">
        <v>202</v>
      </c>
    </row>
    <row r="20" spans="1:253" ht="26.4" x14ac:dyDescent="0.25">
      <c r="C20" s="93">
        <v>3</v>
      </c>
      <c r="D20" s="124" t="s">
        <v>203</v>
      </c>
      <c r="E20" s="154" t="s">
        <v>204</v>
      </c>
      <c r="F20" s="164" t="s">
        <v>205</v>
      </c>
      <c r="G20" s="165" t="s">
        <v>202</v>
      </c>
    </row>
    <row r="21" spans="1:253" ht="27" thickBot="1" x14ac:dyDescent="0.3">
      <c r="C21" s="94">
        <v>4</v>
      </c>
      <c r="D21" s="125" t="s">
        <v>206</v>
      </c>
      <c r="E21" s="57" t="s">
        <v>207</v>
      </c>
      <c r="F21" s="137" t="s">
        <v>208</v>
      </c>
      <c r="G21" s="166" t="s">
        <v>209</v>
      </c>
    </row>
    <row r="22" spans="1:253" ht="27" thickBot="1" x14ac:dyDescent="0.3">
      <c r="C22" s="132">
        <v>5</v>
      </c>
      <c r="D22" s="133" t="s">
        <v>210</v>
      </c>
      <c r="E22" s="134" t="s">
        <v>211</v>
      </c>
      <c r="F22" s="134" t="s">
        <v>212</v>
      </c>
      <c r="G22" s="166" t="s">
        <v>209</v>
      </c>
    </row>
    <row r="24" spans="1:253" x14ac:dyDescent="0.25">
      <c r="A24" s="55"/>
      <c r="B24" s="32"/>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row>
    <row r="25" spans="1:253" ht="13.8" x14ac:dyDescent="0.25">
      <c r="A25" s="55"/>
      <c r="B25" s="55"/>
      <c r="C25" s="329" t="s">
        <v>213</v>
      </c>
      <c r="D25" s="33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row>
    <row r="26" spans="1:253" ht="14.4" thickBot="1" x14ac:dyDescent="0.3">
      <c r="A26" s="55"/>
      <c r="B26" s="55"/>
      <c r="C26" s="121"/>
      <c r="D26" s="122"/>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row>
    <row r="27" spans="1:253" ht="26.4" x14ac:dyDescent="0.25">
      <c r="A27" s="55"/>
      <c r="B27" s="55"/>
      <c r="C27" s="138" t="s">
        <v>193</v>
      </c>
      <c r="D27" s="327" t="s">
        <v>214</v>
      </c>
      <c r="E27" s="328"/>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row>
    <row r="28" spans="1:253" ht="38.85" customHeight="1" thickBot="1" x14ac:dyDescent="0.3">
      <c r="A28" s="55"/>
      <c r="B28" s="55"/>
      <c r="C28" s="145" t="s">
        <v>195</v>
      </c>
      <c r="D28" s="331" t="s">
        <v>215</v>
      </c>
      <c r="E28" s="332"/>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row>
    <row r="29" spans="1:253" ht="39.9" customHeight="1" thickBot="1" x14ac:dyDescent="0.3">
      <c r="A29" s="55"/>
      <c r="B29" s="55"/>
      <c r="C29" s="144" t="s">
        <v>202</v>
      </c>
      <c r="D29" s="331" t="s">
        <v>216</v>
      </c>
      <c r="E29" s="332"/>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row>
    <row r="30" spans="1:253" ht="21.6" customHeight="1" thickBot="1" x14ac:dyDescent="0.3">
      <c r="A30" s="55"/>
      <c r="B30" s="55"/>
      <c r="C30" s="143" t="s">
        <v>209</v>
      </c>
      <c r="D30" s="325" t="s">
        <v>217</v>
      </c>
      <c r="E30" s="326"/>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row>
    <row r="31" spans="1:253" x14ac:dyDescent="0.25">
      <c r="A31" s="55"/>
      <c r="B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row>
    <row r="32" spans="1:253" x14ac:dyDescent="0.25">
      <c r="A32" s="55"/>
      <c r="B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row>
    <row r="35" spans="1:254" hidden="1" x14ac:dyDescent="0.25">
      <c r="B35" s="32"/>
    </row>
    <row r="36" spans="1:254" x14ac:dyDescent="0.25">
      <c r="B36" s="32"/>
    </row>
    <row r="37" spans="1:254" ht="13.8" x14ac:dyDescent="0.25">
      <c r="A37" s="83"/>
      <c r="B37" s="83"/>
      <c r="G37" s="55"/>
      <c r="H37" s="55"/>
      <c r="I37" s="55"/>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c r="EO37" s="83"/>
      <c r="EP37" s="83"/>
      <c r="EQ37" s="83"/>
      <c r="ER37" s="83"/>
      <c r="ES37" s="83"/>
      <c r="ET37" s="83"/>
      <c r="EU37" s="83"/>
      <c r="EV37" s="83"/>
      <c r="EW37" s="83"/>
      <c r="EX37" s="83"/>
      <c r="EY37" s="83"/>
      <c r="EZ37" s="83"/>
      <c r="FA37" s="83"/>
      <c r="FB37" s="83"/>
      <c r="FC37" s="83"/>
      <c r="FD37" s="83"/>
      <c r="FE37" s="83"/>
      <c r="FF37" s="83"/>
      <c r="FG37" s="83"/>
      <c r="FH37" s="83"/>
      <c r="FI37" s="83"/>
      <c r="FJ37" s="83"/>
      <c r="FK37" s="83"/>
      <c r="FL37" s="83"/>
      <c r="FM37" s="83"/>
      <c r="FN37" s="83"/>
      <c r="FO37" s="83"/>
      <c r="FP37" s="83"/>
      <c r="FQ37" s="83"/>
      <c r="FR37" s="83"/>
      <c r="FS37" s="83"/>
      <c r="FT37" s="83"/>
      <c r="FU37" s="83"/>
      <c r="FV37" s="83"/>
      <c r="FW37" s="83"/>
      <c r="FX37" s="83"/>
      <c r="FY37" s="83"/>
      <c r="FZ37" s="83"/>
      <c r="GA37" s="83"/>
      <c r="GB37" s="83"/>
      <c r="GC37" s="83"/>
      <c r="GD37" s="83"/>
      <c r="GE37" s="83"/>
      <c r="GF37" s="83"/>
      <c r="GG37" s="83"/>
      <c r="GH37" s="83"/>
      <c r="GI37" s="83"/>
      <c r="GJ37" s="83"/>
      <c r="GK37" s="83"/>
      <c r="GL37" s="83"/>
      <c r="GM37" s="83"/>
      <c r="GN37" s="83"/>
      <c r="GO37" s="83"/>
      <c r="GP37" s="83"/>
      <c r="GQ37" s="83"/>
      <c r="GR37" s="83"/>
      <c r="GS37" s="83"/>
      <c r="GT37" s="83"/>
      <c r="GU37" s="83"/>
      <c r="GV37" s="83"/>
      <c r="GW37" s="83"/>
      <c r="GX37" s="83"/>
      <c r="GY37" s="83"/>
      <c r="GZ37" s="83"/>
      <c r="HA37" s="83"/>
      <c r="HB37" s="83"/>
      <c r="HC37" s="83"/>
      <c r="HD37" s="83"/>
      <c r="HE37" s="83"/>
      <c r="HF37" s="83"/>
      <c r="HG37" s="83"/>
      <c r="HH37" s="83"/>
      <c r="HI37" s="83"/>
      <c r="HJ37" s="83"/>
      <c r="HK37" s="83"/>
      <c r="HL37" s="83"/>
      <c r="HM37" s="83"/>
      <c r="HN37" s="83"/>
      <c r="HO37" s="83"/>
      <c r="HP37" s="83"/>
      <c r="HQ37" s="83"/>
      <c r="HR37" s="83"/>
      <c r="HS37" s="83"/>
      <c r="HT37" s="83"/>
      <c r="HU37" s="83"/>
      <c r="HV37" s="83"/>
      <c r="HW37" s="83"/>
      <c r="HX37" s="83"/>
      <c r="HY37" s="83"/>
      <c r="HZ37" s="83"/>
      <c r="IA37" s="83"/>
      <c r="IB37" s="83"/>
      <c r="IC37" s="83"/>
      <c r="ID37" s="83"/>
      <c r="IE37" s="83"/>
      <c r="IF37" s="83"/>
      <c r="IG37" s="83"/>
      <c r="IH37" s="83"/>
      <c r="II37" s="83"/>
      <c r="IJ37" s="83"/>
      <c r="IK37" s="83"/>
      <c r="IL37" s="83"/>
      <c r="IM37" s="83"/>
      <c r="IN37" s="83"/>
      <c r="IO37" s="83"/>
      <c r="IP37" s="83"/>
      <c r="IQ37" s="83"/>
      <c r="IR37" s="83"/>
      <c r="IS37" s="83"/>
      <c r="IT37" s="83"/>
    </row>
    <row r="39" spans="1:254" x14ac:dyDescent="0.25">
      <c r="E39" s="95"/>
      <c r="F39" s="95"/>
    </row>
    <row r="40" spans="1:254" x14ac:dyDescent="0.25">
      <c r="E40" s="161"/>
      <c r="F40" s="161"/>
    </row>
    <row r="41" spans="1:254" x14ac:dyDescent="0.25">
      <c r="E41" s="161"/>
      <c r="F41" s="161"/>
    </row>
    <row r="42" spans="1:254" x14ac:dyDescent="0.25">
      <c r="E42" s="161"/>
      <c r="F42" s="161"/>
    </row>
    <row r="45" spans="1:254" x14ac:dyDescent="0.25">
      <c r="B45" s="32"/>
    </row>
    <row r="46" spans="1:254" x14ac:dyDescent="0.25">
      <c r="B46" s="32"/>
    </row>
    <row r="47" spans="1:254" ht="13.8" x14ac:dyDescent="0.25">
      <c r="B47" s="83"/>
      <c r="C47" s="95"/>
      <c r="D47" s="95"/>
      <c r="E47" s="95"/>
      <c r="F47" s="55"/>
      <c r="G47" s="55"/>
      <c r="H47" s="55"/>
      <c r="I47" s="55"/>
    </row>
    <row r="49" spans="3:6" x14ac:dyDescent="0.25">
      <c r="C49" s="98"/>
      <c r="D49" s="95"/>
      <c r="E49" s="95"/>
      <c r="F49" s="95"/>
    </row>
    <row r="50" spans="3:6" x14ac:dyDescent="0.25">
      <c r="C50" s="89"/>
      <c r="D50" s="161"/>
      <c r="E50" s="161"/>
      <c r="F50" s="161"/>
    </row>
    <row r="51" spans="3:6" x14ac:dyDescent="0.25">
      <c r="C51" s="89"/>
      <c r="D51" s="161"/>
      <c r="E51" s="161"/>
      <c r="F51" s="161"/>
    </row>
    <row r="52" spans="3:6" x14ac:dyDescent="0.25">
      <c r="C52" s="89"/>
      <c r="D52" s="161"/>
      <c r="E52" s="161"/>
      <c r="F52" s="161"/>
    </row>
  </sheetData>
  <mergeCells count="7">
    <mergeCell ref="D30:E30"/>
    <mergeCell ref="D27:E27"/>
    <mergeCell ref="C4:D4"/>
    <mergeCell ref="C14:D14"/>
    <mergeCell ref="C25:D25"/>
    <mergeCell ref="D28:E28"/>
    <mergeCell ref="D29:E29"/>
  </mergeCells>
  <pageMargins left="0.7" right="0.7" top="0.75" bottom="0.75" header="0.3" footer="0.3"/>
  <pageSetup paperSize="5"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workbookViewId="0">
      <selection activeCell="C9" sqref="C9"/>
    </sheetView>
  </sheetViews>
  <sheetFormatPr defaultRowHeight="13.2" x14ac:dyDescent="0.25"/>
  <cols>
    <col min="1" max="1" width="27.109375" customWidth="1"/>
    <col min="2" max="2" width="8.5546875" customWidth="1"/>
    <col min="3" max="3" width="22.5546875" customWidth="1"/>
    <col min="5" max="5" width="24.5546875" customWidth="1"/>
  </cols>
  <sheetData>
    <row r="1" spans="1:5" x14ac:dyDescent="0.25">
      <c r="A1" s="70" t="s">
        <v>218</v>
      </c>
      <c r="B1" s="70"/>
      <c r="C1" s="70" t="s">
        <v>219</v>
      </c>
      <c r="D1" s="70"/>
      <c r="E1" s="70" t="s">
        <v>15</v>
      </c>
    </row>
    <row r="2" spans="1:5" x14ac:dyDescent="0.25">
      <c r="A2" t="s">
        <v>120</v>
      </c>
      <c r="C2" t="s">
        <v>108</v>
      </c>
      <c r="E2" s="178" t="s">
        <v>220</v>
      </c>
    </row>
    <row r="3" spans="1:5" x14ac:dyDescent="0.25">
      <c r="A3" t="s">
        <v>221</v>
      </c>
      <c r="C3" t="s">
        <v>107</v>
      </c>
      <c r="E3" s="178" t="s">
        <v>57</v>
      </c>
    </row>
    <row r="4" spans="1:5" x14ac:dyDescent="0.25">
      <c r="A4" t="s">
        <v>106</v>
      </c>
      <c r="C4" t="s">
        <v>114</v>
      </c>
      <c r="E4" s="178" t="s">
        <v>32</v>
      </c>
    </row>
    <row r="5" spans="1:5" x14ac:dyDescent="0.25">
      <c r="A5" t="s">
        <v>129</v>
      </c>
      <c r="E5" s="178" t="s">
        <v>46</v>
      </c>
    </row>
    <row r="6" spans="1:5" x14ac:dyDescent="0.25">
      <c r="A6" t="s">
        <v>113</v>
      </c>
      <c r="E6" s="178" t="s">
        <v>45</v>
      </c>
    </row>
    <row r="7" spans="1:5" x14ac:dyDescent="0.25">
      <c r="A7" t="s">
        <v>222</v>
      </c>
      <c r="E7" s="178" t="s">
        <v>122</v>
      </c>
    </row>
    <row r="8" spans="1:5" x14ac:dyDescent="0.25">
      <c r="E8" s="178" t="s">
        <v>223</v>
      </c>
    </row>
    <row r="9" spans="1:5" x14ac:dyDescent="0.25">
      <c r="E9" s="178" t="s">
        <v>39</v>
      </c>
    </row>
    <row r="10" spans="1:5" x14ac:dyDescent="0.25">
      <c r="E10" s="178" t="s">
        <v>50</v>
      </c>
    </row>
    <row r="11" spans="1:5" x14ac:dyDescent="0.25">
      <c r="E11" s="178" t="s">
        <v>52</v>
      </c>
    </row>
    <row r="12" spans="1:5" x14ac:dyDescent="0.25">
      <c r="E12" s="178" t="s">
        <v>44</v>
      </c>
    </row>
    <row r="13" spans="1:5" x14ac:dyDescent="0.25">
      <c r="E13" s="178" t="s">
        <v>38</v>
      </c>
    </row>
    <row r="14" spans="1:5" x14ac:dyDescent="0.25">
      <c r="E14" s="178" t="s">
        <v>34</v>
      </c>
    </row>
    <row r="15" spans="1:5" x14ac:dyDescent="0.25">
      <c r="E15" s="178"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7DC34710C7E84CAB587E27C28E9808" ma:contentTypeVersion="14" ma:contentTypeDescription="Create a new document." ma:contentTypeScope="" ma:versionID="659775c363116c77cc40cca0c9391a3d">
  <xsd:schema xmlns:xsd="http://www.w3.org/2001/XMLSchema" xmlns:xs="http://www.w3.org/2001/XMLSchema" xmlns:p="http://schemas.microsoft.com/office/2006/metadata/properties" xmlns:ns2="3dc78c68-8c25-4f62-b446-a2a2da6ff0f3" xmlns:ns3="b1221838-ba8a-4e1e-99d1-f72814c04c65" targetNamespace="http://schemas.microsoft.com/office/2006/metadata/properties" ma:root="true" ma:fieldsID="dec06578a362d48d8ae1cac7895e41ec" ns2:_="" ns3:_="">
    <xsd:import namespace="3dc78c68-8c25-4f62-b446-a2a2da6ff0f3"/>
    <xsd:import namespace="b1221838-ba8a-4e1e-99d1-f72814c04c6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78c68-8c25-4f62-b446-a2a2da6ff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8ccabe3-0932-4d16-bb3d-57018f634a6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221838-ba8a-4e1e-99d1-f72814c04c6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bbc0c14-7b1c-4780-8e85-2ba5c2e7c078}" ma:internalName="TaxCatchAll" ma:showField="CatchAllData" ma:web="b1221838-ba8a-4e1e-99d1-f72814c04c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221838-ba8a-4e1e-99d1-f72814c04c65" xsi:nil="true"/>
    <lcf76f155ced4ddcb4097134ff3c332f xmlns="3dc78c68-8c25-4f62-b446-a2a2da6ff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AC09AA-6493-4CB2-9529-3C0757DAAB22}"/>
</file>

<file path=customXml/itemProps2.xml><?xml version="1.0" encoding="utf-8"?>
<ds:datastoreItem xmlns:ds="http://schemas.openxmlformats.org/officeDocument/2006/customXml" ds:itemID="{E5299A67-1397-4B5F-B8C5-2256AE0D16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1B42D8-A57B-4AA1-84A2-5B1FAF71B6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Overview</vt:lpstr>
      <vt:lpstr>Instructions</vt:lpstr>
      <vt:lpstr>Risk Categories</vt:lpstr>
      <vt:lpstr>Objectives</vt:lpstr>
      <vt:lpstr>Risk Matrix</vt:lpstr>
      <vt:lpstr>Risk Register</vt:lpstr>
      <vt:lpstr>Risk Charts</vt:lpstr>
      <vt:lpstr>Risk Scales</vt:lpstr>
      <vt:lpstr>Reference</vt:lpstr>
      <vt:lpstr>'Risk Register'!Print_Area</vt:lpstr>
      <vt:lpstr>'Risk Register'!Print_Titles</vt:lpstr>
    </vt:vector>
  </TitlesOfParts>
  <Manager>Carol Walters</Manager>
  <Company>London Health Sciences Centre &amp; St. Joseph's Health 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Management Methodology</dc:title>
  <dc:subject>Risk Management Plan template</dc:subject>
  <dc:creator>Kendra Ramer</dc:creator>
  <cp:keywords/>
  <dc:description/>
  <cp:lastModifiedBy>Ryan Fawcett</cp:lastModifiedBy>
  <cp:revision/>
  <dcterms:created xsi:type="dcterms:W3CDTF">2007-09-18T22:42:41Z</dcterms:created>
  <dcterms:modified xsi:type="dcterms:W3CDTF">2024-07-03T19:42:48Z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0x010100967DC34710C7E84CAB587E27C28E9808</vt:lpwstr>
  </property>
  <property fmtid="{D5CDD505-2E9C-101B-9397-08002B2CF9AE}" pid="3" name="MediaServiceImageTags">
    <vt:lpwstr/>
  </property>
</Properties>
</file>